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0"/>
  </bookViews>
  <sheets>
    <sheet name="Rozpočet" sheetId="1" r:id="rId1"/>
    <sheet name="Rekapitulace rozpočtu" sheetId="2" r:id="rId2"/>
    <sheet name="Krycí list" sheetId="3" r:id="rId3"/>
  </sheets>
  <definedNames>
    <definedName name="_xlnm.Print_Titles" localSheetId="1">'Rekapitulace rozpočtu'!$8:$9</definedName>
    <definedName name="_xlnm.Print_Titles" localSheetId="0">'Rozpočet'!$5:$8</definedName>
    <definedName name="_xlnm.Print_Area" localSheetId="2">'Krycí list'!$A$1:$K$44</definedName>
  </definedNames>
  <calcPr fullCalcOnLoad="1"/>
</workbook>
</file>

<file path=xl/sharedStrings.xml><?xml version="1.0" encoding="utf-8"?>
<sst xmlns="http://schemas.openxmlformats.org/spreadsheetml/2006/main" count="385" uniqueCount="286">
  <si>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</si>
  <si>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</si>
  <si>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</si>
  <si>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</si>
  <si>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</si>
  <si>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</si>
  <si>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</si>
  <si>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</si>
  <si>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</si>
  <si>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</si>
  <si>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</si>
  <si>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</si>
  <si>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</si>
  <si>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</si>
  <si>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</si>
  <si>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</si>
  <si>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</si>
  <si>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</si>
  <si>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</si>
  <si>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</si>
  <si>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</si>
  <si>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</si>
  <si>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</si>
  <si>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</si>
  <si>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</si>
  <si>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</si>
  <si>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</si>
  <si>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 xml:space="preserve">Měrná </t>
  </si>
  <si>
    <t>Množství</t>
  </si>
  <si>
    <t>Jednotková</t>
  </si>
  <si>
    <t>Dodávka</t>
  </si>
  <si>
    <t>Montáž</t>
  </si>
  <si>
    <t>Rekapitulace rozpočtu</t>
  </si>
  <si>
    <t>Stavba:</t>
  </si>
  <si>
    <t>Objekt:</t>
  </si>
  <si>
    <t>Objednatel: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</si>
  <si>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</si>
  <si>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</si>
  <si>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</si>
  <si>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</si>
  <si>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</si>
  <si>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</si>
  <si>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</si>
  <si>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</si>
  <si>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</si>
  <si>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</si>
  <si>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</si>
  <si>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</si>
  <si>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</si>
  <si>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</si>
  <si>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</si>
  <si>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</si>
  <si>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</si>
  <si>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</si>
  <si>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</si>
  <si>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</si>
  <si>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</si>
  <si>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</si>
  <si>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</si>
  <si>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</si>
  <si>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</si>
  <si>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</si>
  <si>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</si>
  <si>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</si>
  <si>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</si>
  <si>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</si>
  <si>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</si>
  <si>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</si>
  <si>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</si>
  <si>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</si>
  <si>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</si>
  <si>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</si>
  <si>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</si>
  <si>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</si>
  <si>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</si>
  <si>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1</t>
  </si>
  <si>
    <t>Zemní práce</t>
  </si>
  <si>
    <t>m3</t>
  </si>
  <si>
    <t>m2</t>
  </si>
  <si>
    <t>m</t>
  </si>
  <si>
    <t>Přesun hmot</t>
  </si>
  <si>
    <t>t</t>
  </si>
  <si>
    <t>99</t>
  </si>
  <si>
    <t>99 celkem</t>
  </si>
  <si>
    <t>3</t>
  </si>
  <si>
    <t>Zařízení staveniště</t>
  </si>
  <si>
    <t>1 celkem</t>
  </si>
  <si>
    <t>27</t>
  </si>
  <si>
    <t>Základy</t>
  </si>
  <si>
    <t>27 celkem</t>
  </si>
  <si>
    <t>Kompletační činnost</t>
  </si>
  <si>
    <t>HSV celkem</t>
  </si>
  <si>
    <t>DPH 21%</t>
  </si>
  <si>
    <t>274361221</t>
  </si>
  <si>
    <t>NC</t>
  </si>
  <si>
    <t>ks</t>
  </si>
  <si>
    <t>767</t>
  </si>
  <si>
    <t>Konstrukce zámečnické</t>
  </si>
  <si>
    <t>767920120</t>
  </si>
  <si>
    <t>Montáž vrat a vrátek na sloupky zděné</t>
  </si>
  <si>
    <t>%</t>
  </si>
  <si>
    <t>767 celkem</t>
  </si>
  <si>
    <t>96</t>
  </si>
  <si>
    <t>Bourací práce</t>
  </si>
  <si>
    <t>96 celkem</t>
  </si>
  <si>
    <t>961044111</t>
  </si>
  <si>
    <t>Bourání základů z betonu prostého</t>
  </si>
  <si>
    <t>767914810</t>
  </si>
  <si>
    <t>767921810</t>
  </si>
  <si>
    <t>Demontáž vrátek</t>
  </si>
  <si>
    <t>kpl</t>
  </si>
  <si>
    <t>PSV celkem</t>
  </si>
  <si>
    <t>Stavební úpravy oplocení pro osazení bankomatu u I.vstupu do ZOO Zlín-Lešná</t>
  </si>
  <si>
    <t>Statutární Město Zlín (Zoo a zámek Zlín-Lešná)</t>
  </si>
  <si>
    <t>Architekt</t>
  </si>
  <si>
    <t>Projektant</t>
  </si>
  <si>
    <t>ing.arch.František Petr</t>
  </si>
  <si>
    <t>Karel Bartoněk</t>
  </si>
  <si>
    <t>Dtto-odstranění</t>
  </si>
  <si>
    <t>121101102</t>
  </si>
  <si>
    <t>Sejmutí ornice,uložení na staveništi</t>
  </si>
  <si>
    <t>122201101</t>
  </si>
  <si>
    <t>Odkop,prokop nezap.hor.3 do 100m3</t>
  </si>
  <si>
    <t>Podkl.štěrkodrtě tl.po zhut.4cm-kamenná drť 4-8mm</t>
  </si>
  <si>
    <t>2</t>
  </si>
  <si>
    <t>Podkl.štěrkodrtě tl.po zhut.10cm-štěrkodrť ŠDA 0-63</t>
  </si>
  <si>
    <t>Podkl.štěrkodrtě tl.po zhut.10cm-štěrkodrť ŠDB 0-63</t>
  </si>
  <si>
    <t>5</t>
  </si>
  <si>
    <t>Komunikace</t>
  </si>
  <si>
    <t>Kladení zámkové dlažby tl.60mm</t>
  </si>
  <si>
    <t>Zámková dlažba tl.60mm -šedá</t>
  </si>
  <si>
    <t>5 celkem</t>
  </si>
  <si>
    <t>9</t>
  </si>
  <si>
    <t xml:space="preserve">Osatní konstrukce a práce </t>
  </si>
  <si>
    <t>bude stanoveno dle skutečnosti</t>
  </si>
  <si>
    <t>91-NC</t>
  </si>
  <si>
    <t>kg</t>
  </si>
  <si>
    <t>Žárové zinkování</t>
  </si>
  <si>
    <t>9 celkem</t>
  </si>
  <si>
    <t>713</t>
  </si>
  <si>
    <t>Izolace tepelné</t>
  </si>
  <si>
    <t>713 celkem</t>
  </si>
  <si>
    <t xml:space="preserve">38 </t>
  </si>
  <si>
    <t>Kompletní konstrukce</t>
  </si>
  <si>
    <t>38 celkem</t>
  </si>
  <si>
    <t>Kompletní konstrukce z betonu železového vodostavebního C25/30-XC4,XF3,XA1</t>
  </si>
  <si>
    <t>Bednění kompletních konstrukcí  neomítaných z betonu vodostavebního ploch rovinných-zřízení</t>
  </si>
  <si>
    <t>Výztuž kompletních konstrukcí ze svařovaných sítí</t>
  </si>
  <si>
    <t>271531111</t>
  </si>
  <si>
    <t>Polštáře pod základy ze štěrku</t>
  </si>
  <si>
    <t>(3,10+2,00)x2x7,05x1,10</t>
  </si>
  <si>
    <t>1,00x(3+2)x7,05x1,10</t>
  </si>
  <si>
    <t>pro zpevněné plochy</t>
  </si>
  <si>
    <t>2,90x3,10x0,15</t>
  </si>
  <si>
    <t>pro bankomat</t>
  </si>
  <si>
    <t>(2,79+0,50)x(3,15+0,50)x0,15</t>
  </si>
  <si>
    <t>(2,79+0,50x2)x(3,15+0,50)x(0,77-0,15)</t>
  </si>
  <si>
    <t>Přípravné a přidružené práce</t>
  </si>
  <si>
    <t>113106121</t>
  </si>
  <si>
    <t>Rozebrání dlažeb z dlaždic betonových</t>
  </si>
  <si>
    <t>část chodníku za brankou</t>
  </si>
  <si>
    <t>(3,15+0,50)x0,60</t>
  </si>
  <si>
    <t>113202111</t>
  </si>
  <si>
    <t>Vytrhání obrub stojatých</t>
  </si>
  <si>
    <t>11-NC</t>
  </si>
  <si>
    <t>Očištění betonové dlazby pro další použití</t>
  </si>
  <si>
    <t>979082213</t>
  </si>
  <si>
    <t>Vodor doprava suti sucho 1km</t>
  </si>
  <si>
    <t>4</t>
  </si>
  <si>
    <t>uložení v areálu ZOO</t>
  </si>
  <si>
    <t>obrubníky-uložení v areálu ZOO</t>
  </si>
  <si>
    <t>11 celkem</t>
  </si>
  <si>
    <t>2,90x3,10x(0,30-0,15)</t>
  </si>
  <si>
    <t>174101101</t>
  </si>
  <si>
    <t>Zásyp sypaninou se zhut.jam,sachet,rýh</t>
  </si>
  <si>
    <t>0,50x0,62x(3,79+3,15x2)</t>
  </si>
  <si>
    <t>kolem konstr.kobky-použije se vytěžená zemina</t>
  </si>
  <si>
    <t>162701105</t>
  </si>
  <si>
    <t>162301102</t>
  </si>
  <si>
    <t>Vodor.přem.výkopku do 1000m hor.1-4</t>
  </si>
  <si>
    <t>přebytečná zemina -uložení v areálu ZOO</t>
  </si>
  <si>
    <t>3,142+9,918</t>
  </si>
  <si>
    <t>odpočet-zemina pro zásypy a zatravnění</t>
  </si>
  <si>
    <t>7</t>
  </si>
  <si>
    <t>Uložení sypaniny na skládku</t>
  </si>
  <si>
    <t>181101102</t>
  </si>
  <si>
    <t>Úprava pláně zářezy hor 1-4 se zhut</t>
  </si>
  <si>
    <t>2,90x3,10</t>
  </si>
  <si>
    <t>(2,79+0,50x2)x(3,15+0,50)</t>
  </si>
  <si>
    <t>181301102</t>
  </si>
  <si>
    <t>Rozpostření ornice při souvislé ploše do 500m2 tl.15cm</t>
  </si>
  <si>
    <t>0,50x3,10</t>
  </si>
  <si>
    <t>183403153</t>
  </si>
  <si>
    <t>Obdělání půdy hrabáním 2x</t>
  </si>
  <si>
    <t>180402113</t>
  </si>
  <si>
    <t>Založení trávníku parkového výsevem</t>
  </si>
  <si>
    <t>185803111</t>
  </si>
  <si>
    <t>Ošetření trávníku</t>
  </si>
  <si>
    <t>1-NC</t>
  </si>
  <si>
    <t>Směs travní parková</t>
  </si>
  <si>
    <t>0,50x(3,79+3,15x2)</t>
  </si>
  <si>
    <t>(2,79+0,50x2)x(3,15+0,50+0,30)x0,15</t>
  </si>
  <si>
    <t>zámková dlažba před bankomatem</t>
  </si>
  <si>
    <t>pro novou dlažbu před bankomatem</t>
  </si>
  <si>
    <t>Lože pod obrubníky a krajníky z bet.prostého C16/20</t>
  </si>
  <si>
    <t>pro obrubníky</t>
  </si>
  <si>
    <t>Chodník.obrubník bet.stoj.s opěrkou z betonu C16/20</t>
  </si>
  <si>
    <t>ABO 13-10</t>
  </si>
  <si>
    <t>Obrubník betonový ABO 13-10</t>
  </si>
  <si>
    <t>3,00x1,02</t>
  </si>
  <si>
    <t>0,25x0,15x3,00</t>
  </si>
  <si>
    <t>713-NC</t>
  </si>
  <si>
    <t>D+M tepelná izolace minerální rohož tl.70mm</t>
  </si>
  <si>
    <t>odpočet  -0,55x0,70</t>
  </si>
  <si>
    <t>odpočet  -0,80x1,90</t>
  </si>
  <si>
    <t>zpětná montáž stávající branky</t>
  </si>
  <si>
    <t>2,79+(3,15-2,00)</t>
  </si>
  <si>
    <t>Montáž oplocení strojového pletiva výšky do 2,0 m vč.dodávky pletiva,4 ks nových sloupků,napínacích drápů a všech potřebných doplňků</t>
  </si>
  <si>
    <t>767911130R</t>
  </si>
  <si>
    <t>Osazení a montáž zábradlí ocelového se sloupky ocelovými se dvěma madly (3x na plotýnku a chem.kotvy,4xdo bet.patek)</t>
  </si>
  <si>
    <t>2,00+3,10</t>
  </si>
  <si>
    <t xml:space="preserve">Dodávka trubkové zábradlí </t>
  </si>
  <si>
    <t>9-NC</t>
  </si>
  <si>
    <t>D+M kotvení branky do nové zdi</t>
  </si>
  <si>
    <t>Vyčištění ostatních objektů</t>
  </si>
  <si>
    <t>2,79x3,15</t>
  </si>
  <si>
    <t>pod bouranou zdí</t>
  </si>
  <si>
    <t>2,90x0,50x0,77</t>
  </si>
  <si>
    <t>962032231</t>
  </si>
  <si>
    <t>2,90x0,30x2,05</t>
  </si>
  <si>
    <t>967031142</t>
  </si>
  <si>
    <t>0,30x2,05</t>
  </si>
  <si>
    <t>Demontáž oplocení ze strojového pletiva vč.odstranění sloupků</t>
  </si>
  <si>
    <t>Bourání zdiva nadzákladového na MVC z cihel pálených plných</t>
  </si>
  <si>
    <t>patky sloupků oplocení</t>
  </si>
  <si>
    <t>0,40x0,40x0,80x3</t>
  </si>
  <si>
    <t>Přisekání rovných ostění zdiva cihelného</t>
  </si>
  <si>
    <t>979081111</t>
  </si>
  <si>
    <t>Odvoz suti a vybouraných hmot do 1 km</t>
  </si>
  <si>
    <t>3,00x1,00</t>
  </si>
  <si>
    <t>Přemístění světelné inform.cedule městské policie</t>
  </si>
  <si>
    <t>Vložky do dilatačních spár z polystyrénu tl.30mm</t>
  </si>
  <si>
    <t>0,30x(2,22+0,25)</t>
  </si>
  <si>
    <t>62-NC</t>
  </si>
  <si>
    <t>Úprava stávajícího sloupku oplocení při napojení nové zdi</t>
  </si>
  <si>
    <t>2,10x2</t>
  </si>
  <si>
    <t>967041112</t>
  </si>
  <si>
    <t>Přisekání rovných ostění z betonu</t>
  </si>
  <si>
    <t>0,45x0,70</t>
  </si>
  <si>
    <t>základová deska</t>
  </si>
  <si>
    <t>stěny</t>
  </si>
  <si>
    <t>strop</t>
  </si>
  <si>
    <t>odpočet  -0,80x1,90x2</t>
  </si>
  <si>
    <t>(0,55+0,71)x2x0,30</t>
  </si>
  <si>
    <t>(2,79+0,15)x(0,30+0,05x2)</t>
  </si>
  <si>
    <t>schod</t>
  </si>
  <si>
    <t>(0,15+0,30)x1,00</t>
  </si>
  <si>
    <t>vyztužení 2x svařovaná síť 100x100x6</t>
  </si>
  <si>
    <t>D+M bezpečnostní uzávěr</t>
  </si>
  <si>
    <t>Přesun hmot pro kompletní konstrukce monolitické betonové se svislou  konstrukcí plošnou</t>
  </si>
  <si>
    <t>Elektroinstalace</t>
  </si>
  <si>
    <t>D+M Nová chránička</t>
  </si>
  <si>
    <t>Ostaní konstrukce a práce</t>
  </si>
  <si>
    <t>Montážní práce</t>
  </si>
  <si>
    <t>D+M přípojka NN+vnitřní instalace</t>
  </si>
  <si>
    <t>2,79x(3,15x0,30)x0,25</t>
  </si>
  <si>
    <t>(2,79+1,00+3,15)x0,12x0,18</t>
  </si>
  <si>
    <t>(1,50+0,12x2)x1,90x0,12</t>
  </si>
  <si>
    <t>1,91x0,12x1,90x2</t>
  </si>
  <si>
    <t>(0,675+0,59+0,575+1,05)x0,30x1,90</t>
  </si>
  <si>
    <t>(1,50+0,12x2+0,05x2)x(1,91+0,12+0,30+0,05x2)x0,12</t>
  </si>
  <si>
    <t>1,05x(0,30+0,05x2)x0,12</t>
  </si>
  <si>
    <t>odpočet  -0,59x0,71x0,30</t>
  </si>
  <si>
    <t>(1,50+0,12x2+0,05x2)x(1,91+0,12+0,05)</t>
  </si>
  <si>
    <t>0,30x0,15x1,00</t>
  </si>
  <si>
    <t>5,975x130,00x0,001</t>
  </si>
  <si>
    <t>(2,79+3,15+0,30)x2x0,25</t>
  </si>
  <si>
    <t>(1,50+1,91)x2x1,90</t>
  </si>
  <si>
    <t>(1,74+2,03x2)x1,90</t>
  </si>
  <si>
    <t>(1,05+0,675+0,59+0,575+1,05+0,30)x1,90</t>
  </si>
  <si>
    <t>2,90x3,10+1,20x1,00</t>
  </si>
  <si>
    <t>12,32x1,00</t>
  </si>
  <si>
    <t>10,19x1,02</t>
  </si>
  <si>
    <t>1,50x1,91</t>
  </si>
  <si>
    <t>II.2017</t>
  </si>
  <si>
    <t>Stavební úpravy TZ oplocení pro bankomat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</si>
</sst>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9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1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41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2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5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6" fillId="27" borderId="13" applyNumberFormat="0" applyAlignment="0" applyProtection="0"/>
    <xf numFmtId="0" fontId="47" fillId="27" borderId="14" applyNumberFormat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299">
    <xf numFmtId="0" fontId="0" fillId="0" borderId="0" xfId="0" applyAlignment="1">
      <alignment/>
    </xf>
    <xf numFmtId="4" fontId="0" fillId="0" borderId="12" xfId="7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9" applyFont="1" applyBorder="1" applyProtection="1">
      <alignment horizontal="center"/>
      <protection locked="0"/>
    </xf>
    <xf numFmtId="0" fontId="0" fillId="0" borderId="0" xfId="70" applyFont="1" applyProtection="1">
      <alignment/>
      <protection locked="0"/>
    </xf>
    <xf numFmtId="164" fontId="0" fillId="0" borderId="12" xfId="72">
      <alignment/>
      <protection/>
    </xf>
    <xf numFmtId="0" fontId="0" fillId="0" borderId="29" xfId="69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71" applyBorder="1">
      <alignment/>
    </xf>
    <xf numFmtId="4" fontId="0" fillId="0" borderId="34" xfId="71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1" applyBorder="1">
      <alignment horizontal="left" vertical="center"/>
      <protection/>
    </xf>
    <xf numFmtId="0" fontId="10" fillId="0" borderId="41" xfId="61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1" applyBorder="1" applyAlignment="1">
      <alignment horizontal="left" vertical="center"/>
      <protection/>
    </xf>
    <xf numFmtId="0" fontId="10" fillId="0" borderId="37" xfId="61" applyBorder="1" applyAlignment="1">
      <alignment horizontal="left" vertical="center"/>
      <protection/>
    </xf>
    <xf numFmtId="0" fontId="10" fillId="0" borderId="38" xfId="61" applyBorder="1" applyAlignment="1">
      <alignment horizontal="left" vertical="center"/>
      <protection/>
    </xf>
    <xf numFmtId="0" fontId="10" fillId="0" borderId="39" xfId="61" applyBorder="1" applyAlignment="1">
      <alignment horizontal="left" vertical="center"/>
      <protection/>
    </xf>
    <xf numFmtId="0" fontId="10" fillId="0" borderId="22" xfId="61" applyBorder="1" applyAlignment="1">
      <alignment horizontal="left" vertical="center"/>
      <protection/>
    </xf>
    <xf numFmtId="0" fontId="10" fillId="0" borderId="20" xfId="61" applyBorder="1" applyAlignment="1">
      <alignment horizontal="left" vertical="center"/>
      <protection/>
    </xf>
    <xf numFmtId="0" fontId="10" fillId="0" borderId="3" xfId="61" applyBorder="1">
      <alignment horizontal="left" vertical="center"/>
      <protection/>
    </xf>
    <xf numFmtId="0" fontId="10" fillId="0" borderId="46" xfId="61" applyBorder="1">
      <alignment horizontal="left" vertical="center"/>
      <protection/>
    </xf>
    <xf numFmtId="0" fontId="10" fillId="0" borderId="47" xfId="61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49" fontId="2" fillId="0" borderId="0" xfId="37" applyProtection="1">
      <alignment horizontal="center"/>
      <protection/>
    </xf>
    <xf numFmtId="49" fontId="2" fillId="0" borderId="0" xfId="57">
      <alignment/>
    </xf>
    <xf numFmtId="0" fontId="0" fillId="0" borderId="11" xfId="69" applyProtection="1">
      <alignment horizontal="center"/>
      <protection locked="0"/>
    </xf>
    <xf numFmtId="4" fontId="0" fillId="0" borderId="11" xfId="34" applyBorder="1" applyProtection="1">
      <alignment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0" xfId="62" applyFont="1">
      <alignment horizontal="center"/>
    </xf>
    <xf numFmtId="0" fontId="4" fillId="0" borderId="0" xfId="58" applyFont="1" applyFill="1" applyBorder="1" applyProtection="1">
      <alignment horizontal="left"/>
      <protection/>
    </xf>
    <xf numFmtId="0" fontId="10" fillId="0" borderId="8" xfId="61" applyFont="1" applyBorder="1" applyAlignment="1">
      <alignment horizontal="left" vertical="center"/>
      <protection/>
    </xf>
    <xf numFmtId="49" fontId="4" fillId="0" borderId="0" xfId="37" applyFont="1" applyProtection="1">
      <alignment horizontal="center"/>
      <protection/>
    </xf>
    <xf numFmtId="49" fontId="4" fillId="0" borderId="0" xfId="57" applyFo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11" xfId="34" applyNumberFormat="1" applyBorder="1" applyProtection="1">
      <alignment/>
      <protection locked="0"/>
    </xf>
    <xf numFmtId="49" fontId="0" fillId="0" borderId="0" xfId="38" applyFont="1" applyBorder="1" applyAlignment="1">
      <alignment horizontal="center" wrapText="1"/>
    </xf>
    <xf numFmtId="0" fontId="0" fillId="0" borderId="0" xfId="58" applyFont="1" applyBorder="1" applyAlignment="1" applyProtection="1">
      <alignment horizontal="left" wrapText="1"/>
      <protection/>
    </xf>
    <xf numFmtId="49" fontId="0" fillId="0" borderId="0" xfId="50" applyFont="1" applyBorder="1" applyAlignment="1">
      <alignment horizontal="left" wrapText="1"/>
    </xf>
    <xf numFmtId="0" fontId="0" fillId="0" borderId="0" xfId="0" applyAlignment="1">
      <alignment wrapText="1"/>
    </xf>
    <xf numFmtId="2" fontId="0" fillId="0" borderId="0" xfId="35" applyNumberFormat="1" applyFill="1" applyAlignment="1">
      <alignment wrapText="1"/>
      <protection/>
    </xf>
    <xf numFmtId="4" fontId="4" fillId="0" borderId="34" xfId="71" applyFont="1" applyBorder="1">
      <alignment/>
    </xf>
    <xf numFmtId="4" fontId="4" fillId="0" borderId="33" xfId="71" applyFont="1" applyBorder="1">
      <alignment/>
    </xf>
    <xf numFmtId="49" fontId="0" fillId="0" borderId="0" xfId="57" applyFont="1" applyAlignment="1">
      <alignment wrapText="1"/>
    </xf>
    <xf numFmtId="49" fontId="0" fillId="0" borderId="0" xfId="37" applyFont="1" applyProtection="1">
      <alignment horizontal="center"/>
      <protection/>
    </xf>
    <xf numFmtId="49" fontId="0" fillId="0" borderId="0" xfId="57" applyFont="1">
      <alignment/>
    </xf>
    <xf numFmtId="0" fontId="0" fillId="0" borderId="49" xfId="77" applyNumberFormat="1" applyFont="1" applyBorder="1">
      <alignment horizontal="left" vertical="center"/>
      <protection/>
    </xf>
    <xf numFmtId="0" fontId="4" fillId="0" borderId="19" xfId="77" applyNumberFormat="1" applyBorder="1">
      <alignment horizontal="left" vertical="center"/>
      <protection/>
    </xf>
    <xf numFmtId="0" fontId="4" fillId="0" borderId="21" xfId="77" applyNumberFormat="1" applyBorder="1">
      <alignment horizontal="left" vertical="center"/>
      <protection/>
    </xf>
    <xf numFmtId="4" fontId="0" fillId="0" borderId="0" xfId="0" applyNumberFormat="1" applyAlignment="1">
      <alignment/>
    </xf>
    <xf numFmtId="166" fontId="0" fillId="0" borderId="0" xfId="51" applyNumberFormat="1" applyAlignment="1">
      <alignment wrapText="1"/>
    </xf>
    <xf numFmtId="164" fontId="0" fillId="0" borderId="0" xfId="43" applyAlignment="1">
      <alignment wrapText="1"/>
    </xf>
    <xf numFmtId="164" fontId="0" fillId="0" borderId="0" xfId="44" applyFill="1" applyAlignment="1">
      <alignment wrapText="1"/>
      <protection/>
    </xf>
    <xf numFmtId="0" fontId="0" fillId="0" borderId="0" xfId="0" applyFill="1" applyAlignment="1">
      <alignment wrapText="1"/>
    </xf>
    <xf numFmtId="4" fontId="0" fillId="0" borderId="0" xfId="35" applyFill="1" applyAlignment="1">
      <alignment wrapText="1"/>
      <protection/>
    </xf>
    <xf numFmtId="2" fontId="0" fillId="0" borderId="0" xfId="34" applyNumberFormat="1" applyFill="1" applyAlignment="1" applyProtection="1">
      <alignment wrapText="1"/>
      <protection/>
    </xf>
    <xf numFmtId="0" fontId="4" fillId="0" borderId="0" xfId="59" applyFont="1">
      <alignment horizontal="left"/>
    </xf>
    <xf numFmtId="164" fontId="4" fillId="0" borderId="0" xfId="73" applyFill="1">
      <alignment/>
      <protection/>
    </xf>
    <xf numFmtId="4" fontId="4" fillId="0" borderId="0" xfId="74" applyFill="1">
      <alignment/>
      <protection/>
    </xf>
    <xf numFmtId="2" fontId="4" fillId="0" borderId="0" xfId="74" applyNumberFormat="1" applyFill="1">
      <alignment/>
      <protection/>
    </xf>
    <xf numFmtId="0" fontId="0" fillId="0" borderId="11" xfId="69" applyFont="1" applyBorder="1" applyProtection="1">
      <alignment horizontal="center"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Fill="1" applyAlignment="1">
      <alignment/>
    </xf>
    <xf numFmtId="0" fontId="0" fillId="0" borderId="0" xfId="58" applyFont="1" applyFill="1" applyBorder="1" applyAlignment="1" applyProtection="1">
      <alignment horizontal="left" wrapText="1"/>
      <protection/>
    </xf>
    <xf numFmtId="49" fontId="0" fillId="0" borderId="0" xfId="62" applyFont="1" applyAlignment="1">
      <alignment horizontal="center" wrapText="1"/>
    </xf>
    <xf numFmtId="0" fontId="0" fillId="0" borderId="0" xfId="0" applyFont="1" applyAlignment="1">
      <alignment horizontal="center" wrapText="1"/>
    </xf>
    <xf numFmtId="166" fontId="0" fillId="0" borderId="0" xfId="0" applyNumberFormat="1" applyFont="1" applyAlignment="1">
      <alignment wrapText="1"/>
    </xf>
    <xf numFmtId="164" fontId="0" fillId="0" borderId="0" xfId="73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4" fontId="0" fillId="0" borderId="0" xfId="74" applyFont="1" applyFill="1" applyAlignment="1">
      <alignment wrapText="1"/>
      <protection/>
    </xf>
    <xf numFmtId="2" fontId="0" fillId="0" borderId="0" xfId="0" applyNumberFormat="1" applyFont="1" applyFill="1" applyAlignment="1">
      <alignment wrapText="1"/>
    </xf>
    <xf numFmtId="49" fontId="0" fillId="0" borderId="0" xfId="38" applyFont="1" applyBorder="1" applyAlignment="1">
      <alignment horizontal="center"/>
    </xf>
    <xf numFmtId="49" fontId="0" fillId="0" borderId="0" xfId="50" applyFont="1" applyBorder="1">
      <alignment horizontal="left"/>
    </xf>
    <xf numFmtId="164" fontId="0" fillId="0" borderId="0" xfId="51" applyNumberFormat="1">
      <alignment/>
    </xf>
    <xf numFmtId="4" fontId="0" fillId="0" borderId="0" xfId="43" applyNumberFormat="1">
      <alignment/>
    </xf>
    <xf numFmtId="4" fontId="0" fillId="0" borderId="0" xfId="44" applyNumberFormat="1" applyFill="1">
      <alignment/>
      <protection/>
    </xf>
    <xf numFmtId="4" fontId="0" fillId="0" borderId="0" xfId="0" applyNumberFormat="1" applyFill="1" applyAlignment="1">
      <alignment/>
    </xf>
    <xf numFmtId="4" fontId="0" fillId="0" borderId="0" xfId="35" applyNumberFormat="1" applyFill="1">
      <alignment/>
      <protection/>
    </xf>
    <xf numFmtId="4" fontId="0" fillId="0" borderId="0" xfId="34" applyNumberFormat="1" applyFill="1" applyProtection="1">
      <alignment/>
      <protection/>
    </xf>
    <xf numFmtId="164" fontId="0" fillId="0" borderId="0" xfId="51" applyNumberFormat="1" applyFont="1">
      <alignment/>
    </xf>
    <xf numFmtId="4" fontId="4" fillId="0" borderId="0" xfId="73" applyNumberFormat="1" applyFill="1">
      <alignment/>
      <protection/>
    </xf>
    <xf numFmtId="4" fontId="4" fillId="0" borderId="0" xfId="74" applyNumberFormat="1" applyFill="1">
      <alignment/>
      <protection/>
    </xf>
    <xf numFmtId="49" fontId="0" fillId="0" borderId="0" xfId="39" applyFont="1" applyAlignment="1">
      <alignment horizontal="center"/>
    </xf>
    <xf numFmtId="164" fontId="0" fillId="0" borderId="0" xfId="43" applyFont="1">
      <alignment/>
    </xf>
    <xf numFmtId="164" fontId="0" fillId="0" borderId="0" xfId="44" applyFont="1" applyFill="1">
      <alignment/>
      <protection/>
    </xf>
    <xf numFmtId="4" fontId="0" fillId="0" borderId="0" xfId="34" applyFont="1" applyFill="1" applyProtection="1">
      <alignment/>
      <protection/>
    </xf>
    <xf numFmtId="4" fontId="0" fillId="0" borderId="0" xfId="35" applyFont="1" applyFill="1">
      <alignment/>
      <protection/>
    </xf>
    <xf numFmtId="2" fontId="0" fillId="0" borderId="0" xfId="34" applyNumberFormat="1" applyFont="1" applyFill="1" applyProtection="1">
      <alignment/>
      <protection/>
    </xf>
    <xf numFmtId="4" fontId="0" fillId="0" borderId="0" xfId="43" applyNumberFormat="1" applyFont="1" applyAlignment="1">
      <alignment wrapText="1"/>
    </xf>
    <xf numFmtId="4" fontId="0" fillId="0" borderId="0" xfId="44" applyNumberFormat="1" applyFont="1" applyFill="1" applyAlignment="1">
      <alignment wrapText="1"/>
      <protection/>
    </xf>
    <xf numFmtId="4" fontId="0" fillId="0" borderId="0" xfId="0" applyNumberFormat="1" applyFont="1" applyFill="1" applyAlignment="1">
      <alignment wrapText="1"/>
    </xf>
    <xf numFmtId="4" fontId="0" fillId="0" borderId="0" xfId="35" applyNumberFormat="1" applyFont="1" applyFill="1" applyAlignment="1">
      <alignment wrapText="1"/>
      <protection/>
    </xf>
    <xf numFmtId="4" fontId="0" fillId="0" borderId="0" xfId="34" applyNumberFormat="1" applyFont="1" applyFill="1" applyAlignment="1" applyProtection="1">
      <alignment wrapText="1"/>
      <protection/>
    </xf>
    <xf numFmtId="0" fontId="0" fillId="0" borderId="0" xfId="58" applyFont="1" applyBorder="1" applyProtection="1">
      <alignment horizontal="left"/>
      <protection/>
    </xf>
    <xf numFmtId="4" fontId="0" fillId="0" borderId="0" xfId="43" applyNumberFormat="1" applyFont="1">
      <alignment/>
    </xf>
    <xf numFmtId="4" fontId="0" fillId="0" borderId="0" xfId="44" applyNumberFormat="1" applyFont="1" applyFill="1">
      <alignment/>
      <protection/>
    </xf>
    <xf numFmtId="4" fontId="0" fillId="0" borderId="0" xfId="34" applyNumberFormat="1" applyFont="1" applyFill="1" applyProtection="1">
      <alignment/>
      <protection/>
    </xf>
    <xf numFmtId="4" fontId="0" fillId="0" borderId="0" xfId="35" applyNumberFormat="1" applyFont="1" applyFill="1">
      <alignment/>
      <protection/>
    </xf>
    <xf numFmtId="0" fontId="0" fillId="0" borderId="0" xfId="59" applyFont="1">
      <alignment horizontal="left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50" xfId="0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49" xfId="77" applyNumberFormat="1" applyFont="1" applyBorder="1">
      <alignment horizontal="left" vertical="center"/>
      <protection/>
    </xf>
    <xf numFmtId="0" fontId="4" fillId="0" borderId="19" xfId="77" applyNumberFormat="1" applyBorder="1">
      <alignment horizontal="left" vertical="center"/>
      <protection/>
    </xf>
    <xf numFmtId="0" fontId="4" fillId="0" borderId="21" xfId="77" applyNumberFormat="1" applyBorder="1">
      <alignment horizontal="left" vertical="center"/>
      <protection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51" xfId="77" applyNumberFormat="1" applyFont="1" applyBorder="1">
      <alignment horizontal="left" vertical="center"/>
      <protection/>
    </xf>
    <xf numFmtId="0" fontId="11" fillId="0" borderId="52" xfId="77" applyNumberFormat="1" applyFont="1" applyBorder="1">
      <alignment horizontal="left" vertical="center"/>
      <protection/>
    </xf>
    <xf numFmtId="0" fontId="4" fillId="0" borderId="51" xfId="77" applyNumberFormat="1" applyBorder="1">
      <alignment horizontal="left" vertical="center"/>
      <protection/>
    </xf>
    <xf numFmtId="0" fontId="4" fillId="0" borderId="37" xfId="77" applyNumberFormat="1" applyBorder="1">
      <alignment horizontal="left" vertical="center"/>
      <protection/>
    </xf>
    <xf numFmtId="0" fontId="4" fillId="0" borderId="53" xfId="77" applyNumberFormat="1" applyBorder="1">
      <alignment horizontal="left" vertical="center"/>
      <protection/>
    </xf>
    <xf numFmtId="0" fontId="4" fillId="0" borderId="54" xfId="77" applyNumberFormat="1" applyBorder="1">
      <alignment horizontal="left" vertical="center"/>
      <protection/>
    </xf>
    <xf numFmtId="0" fontId="4" fillId="0" borderId="55" xfId="77" applyNumberFormat="1" applyBorder="1">
      <alignment horizontal="left" vertical="center"/>
      <protection/>
    </xf>
    <xf numFmtId="0" fontId="4" fillId="0" borderId="27" xfId="77" applyNumberFormat="1" applyBorder="1">
      <alignment horizontal="left" vertical="center"/>
      <protection/>
    </xf>
    <xf numFmtId="0" fontId="10" fillId="0" borderId="35" xfId="61" applyBorder="1">
      <alignment horizontal="left" vertical="center"/>
      <protection/>
    </xf>
    <xf numFmtId="0" fontId="10" fillId="0" borderId="35" xfId="61" applyFont="1" applyBorder="1">
      <alignment horizontal="left" vertical="center"/>
      <protection/>
    </xf>
    <xf numFmtId="3" fontId="4" fillId="0" borderId="35" xfId="42" applyBorder="1">
      <alignment vertical="center"/>
      <protection/>
    </xf>
    <xf numFmtId="3" fontId="4" fillId="0" borderId="44" xfId="42" applyBorder="1">
      <alignment vertical="center"/>
      <protection/>
    </xf>
    <xf numFmtId="0" fontId="10" fillId="0" borderId="44" xfId="61" applyFont="1" applyBorder="1">
      <alignment horizontal="left" vertical="center"/>
      <protection/>
    </xf>
    <xf numFmtId="0" fontId="10" fillId="0" borderId="51" xfId="61" applyBorder="1" applyAlignment="1">
      <alignment horizontal="center" vertical="center"/>
      <protection/>
    </xf>
    <xf numFmtId="0" fontId="10" fillId="0" borderId="52" xfId="61" applyBorder="1" applyAlignment="1">
      <alignment horizontal="center" vertical="center"/>
      <protection/>
    </xf>
    <xf numFmtId="0" fontId="11" fillId="0" borderId="25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7" fillId="0" borderId="51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37" xfId="0" applyFont="1" applyBorder="1" applyAlignment="1">
      <alignment/>
    </xf>
    <xf numFmtId="0" fontId="4" fillId="0" borderId="56" xfId="77" applyNumberFormat="1" applyFont="1" applyBorder="1">
      <alignment horizontal="left" vertical="center"/>
      <protection/>
    </xf>
    <xf numFmtId="0" fontId="4" fillId="0" borderId="17" xfId="77" applyNumberFormat="1" applyBorder="1">
      <alignment horizontal="left" vertical="center"/>
      <protection/>
    </xf>
    <xf numFmtId="0" fontId="4" fillId="0" borderId="57" xfId="77" applyNumberFormat="1" applyBorder="1">
      <alignment horizontal="left" vertical="center"/>
      <protection/>
    </xf>
    <xf numFmtId="0" fontId="11" fillId="0" borderId="58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51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44" xfId="0" applyFont="1" applyBorder="1" applyAlignment="1">
      <alignment/>
    </xf>
    <xf numFmtId="0" fontId="4" fillId="0" borderId="60" xfId="77" applyNumberFormat="1" applyBorder="1">
      <alignment horizontal="left" vertical="center"/>
      <protection/>
    </xf>
    <xf numFmtId="0" fontId="4" fillId="0" borderId="0" xfId="77" applyNumberFormat="1" applyBorder="1">
      <alignment horizontal="left" vertical="center"/>
      <protection/>
    </xf>
    <xf numFmtId="0" fontId="4" fillId="0" borderId="12" xfId="77" applyNumberFormat="1" applyBorder="1">
      <alignment horizontal="left" vertical="center"/>
      <protection/>
    </xf>
    <xf numFmtId="0" fontId="10" fillId="0" borderId="6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26" xfId="0" applyFont="1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7" fillId="0" borderId="61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63" xfId="0" applyFont="1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3" fillId="20" borderId="65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66" xfId="0" applyFont="1" applyFill="1" applyBorder="1" applyAlignment="1">
      <alignment horizontal="center"/>
    </xf>
    <xf numFmtId="0" fontId="13" fillId="20" borderId="67" xfId="0" applyFont="1" applyFill="1" applyBorder="1" applyAlignment="1">
      <alignment horizontal="center"/>
    </xf>
    <xf numFmtId="0" fontId="4" fillId="0" borderId="35" xfId="77" applyNumberFormat="1" applyBorder="1">
      <alignment horizontal="left" vertical="center"/>
      <protection/>
    </xf>
    <xf numFmtId="0" fontId="7" fillId="0" borderId="66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49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10" fillId="0" borderId="51" xfId="61" applyBorder="1">
      <alignment horizontal="left" vertical="center"/>
      <protection/>
    </xf>
    <xf numFmtId="0" fontId="10" fillId="0" borderId="53" xfId="61" applyBorder="1">
      <alignment horizontal="left" vertical="center"/>
      <protection/>
    </xf>
    <xf numFmtId="0" fontId="10" fillId="0" borderId="37" xfId="61" applyBorder="1">
      <alignment horizontal="left" vertical="center"/>
      <protection/>
    </xf>
    <xf numFmtId="0" fontId="4" fillId="0" borderId="49" xfId="77" applyNumberFormat="1" applyFont="1" applyBorder="1">
      <alignment horizontal="left" vertical="center"/>
      <protection/>
    </xf>
    <xf numFmtId="0" fontId="4" fillId="0" borderId="51" xfId="77" applyNumberFormat="1" applyFont="1" applyBorder="1">
      <alignment horizontal="left" vertical="center"/>
      <protection/>
    </xf>
    <xf numFmtId="0" fontId="4" fillId="0" borderId="52" xfId="77" applyNumberFormat="1" applyBorder="1">
      <alignment horizontal="left" vertical="center"/>
      <protection/>
    </xf>
    <xf numFmtId="0" fontId="12" fillId="20" borderId="72" xfId="0" applyFont="1" applyFill="1" applyBorder="1" applyAlignment="1" applyProtection="1">
      <alignment horizontal="center" vertical="center"/>
      <protection locked="0"/>
    </xf>
    <xf numFmtId="0" fontId="12" fillId="20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72" xfId="0" applyFont="1" applyFill="1" applyBorder="1" applyAlignment="1">
      <alignment horizontal="center" vertical="center"/>
    </xf>
    <xf numFmtId="0" fontId="13" fillId="20" borderId="73" xfId="0" applyFont="1" applyFill="1" applyBorder="1" applyAlignment="1">
      <alignment horizontal="center" vertical="center"/>
    </xf>
    <xf numFmtId="0" fontId="13" fillId="20" borderId="74" xfId="0" applyFont="1" applyFill="1" applyBorder="1" applyAlignment="1">
      <alignment horizontal="center" vertical="center"/>
    </xf>
    <xf numFmtId="0" fontId="4" fillId="0" borderId="26" xfId="77" applyNumberFormat="1" applyBorder="1">
      <alignment horizontal="left" vertical="center"/>
      <protection/>
    </xf>
    <xf numFmtId="0" fontId="10" fillId="0" borderId="37" xfId="61" applyBorder="1" applyAlignment="1">
      <alignment horizontal="center" vertical="center"/>
      <protection/>
    </xf>
    <xf numFmtId="0" fontId="7" fillId="0" borderId="62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0" fillId="0" borderId="76" xfId="0" applyBorder="1" applyAlignment="1">
      <alignment/>
    </xf>
    <xf numFmtId="0" fontId="0" fillId="0" borderId="53" xfId="0" applyBorder="1" applyAlignment="1">
      <alignment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right"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Hyperlink" xfId="45"/>
    <cellStyle name="Chybně" xfId="46"/>
    <cellStyle name="Kontrolní buňka" xfId="47"/>
    <cellStyle name="Currency" xfId="48"/>
    <cellStyle name="Currency [0]" xfId="49"/>
    <cellStyle name="MJPolozky" xfId="50"/>
    <cellStyle name="MnozstviPolozky" xfId="51"/>
    <cellStyle name="Nadpis 1" xfId="52"/>
    <cellStyle name="Nadpis 2" xfId="53"/>
    <cellStyle name="Nadpis 3" xfId="54"/>
    <cellStyle name="Nadpis 4" xfId="55"/>
    <cellStyle name="Název" xfId="56"/>
    <cellStyle name="NazevOddilu" xfId="57"/>
    <cellStyle name="NazevPolozky" xfId="58"/>
    <cellStyle name="NazevSouctuOddilu" xfId="59"/>
    <cellStyle name="Neutrální" xfId="60"/>
    <cellStyle name="Pevné texty v krycím listu" xfId="61"/>
    <cellStyle name="PoradCisloPolozky" xfId="62"/>
    <cellStyle name="PorizovaniSkutecnosti" xfId="63"/>
    <cellStyle name="Followed Hyperlink" xfId="64"/>
    <cellStyle name="Poznámka" xfId="65"/>
    <cellStyle name="Percent" xfId="66"/>
    <cellStyle name="ProcentoPrirazPol" xfId="67"/>
    <cellStyle name="Propojená buňka" xfId="68"/>
    <cellStyle name="RekapCisloOdd" xfId="69"/>
    <cellStyle name="RekapNazOdd" xfId="70"/>
    <cellStyle name="RekapOddiluSoucet" xfId="71"/>
    <cellStyle name="RekapTonaz" xfId="72"/>
    <cellStyle name="SoucetHmotOddilu" xfId="73"/>
    <cellStyle name="SoucetMontaziOddilu" xfId="74"/>
    <cellStyle name="Správně" xfId="75"/>
    <cellStyle name="Text upozornění" xfId="76"/>
    <cellStyle name="Text v krycím listu" xfId="77"/>
    <cellStyle name="TonazSute" xfId="78"/>
    <cellStyle name="Vstup" xfId="79"/>
    <cellStyle name="VykazPolozka" xfId="80"/>
    <cellStyle name="VykazPorCisPolozky" xfId="81"/>
    <cellStyle name="VykazVzorec" xfId="82"/>
    <cellStyle name="VypocetSkutecnosti" xfId="83"/>
    <cellStyle name="Výpočet" xfId="84"/>
    <cellStyle name="Výstup" xfId="85"/>
    <cellStyle name="Vysvětlující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P471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>
        <v>4</v>
      </c>
      <c r="B1" s="2"/>
      <c r="C1" s="3"/>
      <c r="D1" s="3"/>
      <c r="E1" s="3"/>
      <c r="F1" s="4"/>
      <c r="G1" s="185"/>
      <c r="H1" s="186"/>
      <c r="I1" s="186"/>
      <c r="J1" s="186"/>
      <c r="K1" s="186"/>
    </row>
    <row r="2" spans="1:11" ht="12.75">
      <c r="A2" s="126"/>
      <c r="B2" s="5"/>
      <c r="C2" s="129" t="s">
        <v>285</v>
      </c>
      <c r="D2" s="130"/>
      <c r="E2" s="130"/>
      <c r="F2" s="130"/>
      <c r="G2" s="130"/>
      <c r="H2" s="130"/>
      <c r="I2" s="130"/>
      <c r="J2" s="130"/>
      <c r="K2" s="131"/>
    </row>
    <row r="3" spans="1:11" ht="12.75">
      <c r="A3" s="5" t="s">
        <v>26</v>
      </c>
      <c r="B3" s="5"/>
      <c r="C3" s="189" t="s">
        <v>285</v>
      </c>
      <c r="D3" s="190"/>
      <c r="E3" s="190"/>
      <c r="F3" s="190"/>
      <c r="G3" s="190"/>
      <c r="H3" s="190"/>
      <c r="I3" s="190"/>
      <c r="J3" s="190"/>
      <c r="K3" s="191"/>
    </row>
    <row r="4" spans="1:11" ht="13.5" thickBot="1">
      <c r="A4" s="5" t="s">
        <v>1</v>
      </c>
      <c r="B4" s="5"/>
      <c r="C4" s="6">
        <v>42458</v>
      </c>
      <c r="D4" s="5"/>
      <c r="E4" s="5" t="s">
        <v>2</v>
      </c>
      <c r="F4" s="7"/>
      <c r="G4" s="8">
        <v>42791</v>
      </c>
      <c r="H4" s="187"/>
      <c r="I4" s="188"/>
      <c r="J4" s="188"/>
      <c r="K4" s="188"/>
    </row>
    <row r="5" spans="1:11" ht="12.75">
      <c r="A5" s="9" t="s">
        <v>3</v>
      </c>
      <c r="B5" s="10"/>
      <c r="C5" s="10"/>
      <c r="D5" s="11"/>
      <c r="E5" s="11"/>
      <c r="F5" s="12"/>
      <c r="G5" s="13"/>
      <c r="H5" s="14" t="s">
        <v>4</v>
      </c>
      <c r="I5" s="14"/>
      <c r="J5" s="14"/>
      <c r="K5" s="15"/>
    </row>
    <row r="6" spans="1:11" ht="12.75">
      <c r="A6" s="16" t="s">
        <v>5</v>
      </c>
      <c r="B6" s="17" t="s">
        <v>6</v>
      </c>
      <c r="C6" s="17"/>
      <c r="D6" s="57" t="s">
        <v>27</v>
      </c>
      <c r="E6" s="58" t="s">
        <v>28</v>
      </c>
      <c r="F6" s="56" t="s">
        <v>29</v>
      </c>
      <c r="G6" s="18" t="s">
        <v>8</v>
      </c>
      <c r="H6" s="19" t="s">
        <v>9</v>
      </c>
      <c r="I6" s="20"/>
      <c r="J6" s="19" t="s">
        <v>10</v>
      </c>
      <c r="K6" s="21"/>
    </row>
    <row r="7" spans="1:11" ht="12.75">
      <c r="A7" s="22" t="s">
        <v>11</v>
      </c>
      <c r="B7" s="23" t="s">
        <v>12</v>
      </c>
      <c r="C7" s="23" t="s">
        <v>13</v>
      </c>
      <c r="D7" s="23" t="s">
        <v>14</v>
      </c>
      <c r="E7" s="59"/>
      <c r="F7" s="24" t="s">
        <v>15</v>
      </c>
      <c r="G7" s="25" t="s">
        <v>15</v>
      </c>
      <c r="H7" s="23" t="s">
        <v>7</v>
      </c>
      <c r="I7" s="23" t="s">
        <v>17</v>
      </c>
      <c r="J7" s="23" t="s">
        <v>7</v>
      </c>
      <c r="K7" s="26" t="s">
        <v>17</v>
      </c>
    </row>
    <row r="8" spans="1:11" ht="13.5" thickBot="1">
      <c r="A8" s="27"/>
      <c r="B8" s="28">
        <v>1</v>
      </c>
      <c r="C8" s="28">
        <v>2</v>
      </c>
      <c r="D8" s="29">
        <v>3</v>
      </c>
      <c r="E8" s="29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1">
        <v>10</v>
      </c>
    </row>
    <row r="9" spans="2:3" ht="15">
      <c r="B9" s="99"/>
      <c r="C9" s="100"/>
    </row>
    <row r="10" spans="2:3" ht="12.75">
      <c r="B10" s="109" t="s">
        <v>75</v>
      </c>
      <c r="C10" s="110" t="s">
        <v>76</v>
      </c>
    </row>
    <row r="11" spans="2:3" ht="12.75">
      <c r="B11" s="109"/>
      <c r="C11" s="110"/>
    </row>
    <row r="12" spans="1:11" ht="12.75">
      <c r="A12" s="103">
        <v>1</v>
      </c>
      <c r="B12" s="127" t="s">
        <v>119</v>
      </c>
      <c r="C12" s="128" t="s">
        <v>120</v>
      </c>
      <c r="D12" t="s">
        <v>77</v>
      </c>
      <c r="E12" s="112">
        <f>SUM(E13:E16)</f>
        <v>3.142</v>
      </c>
      <c r="J12" s="113">
        <v>0</v>
      </c>
      <c r="K12" s="113">
        <f>PRODUCT(E12,J12)</f>
        <v>0</v>
      </c>
    </row>
    <row r="13" spans="1:11" ht="12.75">
      <c r="A13" s="103"/>
      <c r="B13" s="127"/>
      <c r="C13" s="128" t="s">
        <v>152</v>
      </c>
      <c r="E13" s="112"/>
      <c r="J13" s="113"/>
      <c r="K13" s="113"/>
    </row>
    <row r="14" spans="1:11" ht="12.75">
      <c r="A14" s="103"/>
      <c r="B14" s="127"/>
      <c r="C14" s="128" t="s">
        <v>153</v>
      </c>
      <c r="E14" s="112">
        <v>1.341</v>
      </c>
      <c r="J14" s="113"/>
      <c r="K14" s="113"/>
    </row>
    <row r="15" spans="1:11" ht="12.75">
      <c r="A15" s="103"/>
      <c r="B15" s="127"/>
      <c r="C15" s="128" t="s">
        <v>154</v>
      </c>
      <c r="E15" s="112"/>
      <c r="J15" s="113"/>
      <c r="K15" s="113"/>
    </row>
    <row r="16" spans="1:11" ht="12.75">
      <c r="A16" s="103"/>
      <c r="B16" s="127"/>
      <c r="C16" s="128" t="s">
        <v>155</v>
      </c>
      <c r="E16" s="112">
        <v>1.801</v>
      </c>
      <c r="J16" s="113"/>
      <c r="K16" s="113"/>
    </row>
    <row r="17" spans="1:11" ht="12.75">
      <c r="A17" s="103">
        <v>2</v>
      </c>
      <c r="B17" s="127" t="s">
        <v>121</v>
      </c>
      <c r="C17" s="126" t="s">
        <v>122</v>
      </c>
      <c r="D17" t="s">
        <v>77</v>
      </c>
      <c r="E17" s="146">
        <f>SUM(E18:E21)</f>
        <v>9.918</v>
      </c>
      <c r="F17" s="132"/>
      <c r="G17" s="132"/>
      <c r="H17" s="132"/>
      <c r="I17" s="132"/>
      <c r="J17" s="132">
        <v>0</v>
      </c>
      <c r="K17" s="132">
        <f>PRODUCT(E17,J17)</f>
        <v>0</v>
      </c>
    </row>
    <row r="18" spans="1:11" ht="12.75">
      <c r="A18" s="103"/>
      <c r="B18" s="127"/>
      <c r="C18" s="128" t="s">
        <v>152</v>
      </c>
      <c r="E18" s="112"/>
      <c r="J18" s="113"/>
      <c r="K18" s="113"/>
    </row>
    <row r="19" spans="1:11" ht="12.75">
      <c r="A19" s="103"/>
      <c r="B19" s="127"/>
      <c r="C19" s="128" t="s">
        <v>172</v>
      </c>
      <c r="E19" s="112">
        <v>1.341</v>
      </c>
      <c r="J19" s="113"/>
      <c r="K19" s="113"/>
    </row>
    <row r="20" spans="1:11" ht="12.75">
      <c r="A20" s="103"/>
      <c r="B20" s="127"/>
      <c r="C20" s="128" t="s">
        <v>154</v>
      </c>
      <c r="E20" s="112"/>
      <c r="J20" s="113"/>
      <c r="K20" s="113"/>
    </row>
    <row r="21" spans="1:11" ht="12.75">
      <c r="A21" s="103"/>
      <c r="B21" s="127"/>
      <c r="C21" s="128" t="s">
        <v>156</v>
      </c>
      <c r="E21" s="112">
        <v>8.577</v>
      </c>
      <c r="J21" s="113"/>
      <c r="K21" s="113"/>
    </row>
    <row r="22" spans="1:11" ht="12.75">
      <c r="A22" s="106" t="s">
        <v>84</v>
      </c>
      <c r="B22" s="168" t="s">
        <v>173</v>
      </c>
      <c r="C22" s="120" t="s">
        <v>174</v>
      </c>
      <c r="D22" s="158" t="s">
        <v>77</v>
      </c>
      <c r="E22" s="112">
        <f>SUM(E23:E24)</f>
        <v>3.128</v>
      </c>
      <c r="F22" s="169"/>
      <c r="G22" s="170"/>
      <c r="H22" s="171"/>
      <c r="I22" s="172"/>
      <c r="J22" s="173">
        <v>0</v>
      </c>
      <c r="K22" s="113">
        <f>PRODUCT(E22,J22)</f>
        <v>0</v>
      </c>
    </row>
    <row r="23" spans="1:11" ht="12.75">
      <c r="A23" s="103"/>
      <c r="B23" s="127"/>
      <c r="C23" s="120" t="s">
        <v>176</v>
      </c>
      <c r="E23" s="112"/>
      <c r="J23" s="113"/>
      <c r="K23" s="113"/>
    </row>
    <row r="24" spans="1:11" ht="12.75">
      <c r="A24" s="103"/>
      <c r="B24" s="127"/>
      <c r="C24" s="120" t="s">
        <v>175</v>
      </c>
      <c r="E24" s="112">
        <v>3.128</v>
      </c>
      <c r="J24" s="113"/>
      <c r="K24" s="113"/>
    </row>
    <row r="25" spans="1:11" ht="12.75">
      <c r="A25" s="106" t="s">
        <v>168</v>
      </c>
      <c r="B25" s="168" t="s">
        <v>185</v>
      </c>
      <c r="C25" s="179" t="s">
        <v>186</v>
      </c>
      <c r="D25" s="158" t="s">
        <v>78</v>
      </c>
      <c r="E25" s="146">
        <f>SUM(E26:E29)</f>
        <v>22.823999999999998</v>
      </c>
      <c r="F25" s="180"/>
      <c r="G25" s="181"/>
      <c r="H25" s="182"/>
      <c r="I25" s="183"/>
      <c r="J25" s="182">
        <v>0</v>
      </c>
      <c r="K25" s="132">
        <f>PRODUCT(E25,J25)</f>
        <v>0</v>
      </c>
    </row>
    <row r="26" spans="1:11" ht="12.75">
      <c r="A26" s="103"/>
      <c r="B26" s="127"/>
      <c r="C26" s="128" t="s">
        <v>152</v>
      </c>
      <c r="E26" s="112"/>
      <c r="J26" s="113"/>
      <c r="K26" s="113"/>
    </row>
    <row r="27" spans="1:11" ht="12.75">
      <c r="A27" s="103"/>
      <c r="B27" s="127"/>
      <c r="C27" s="128" t="s">
        <v>187</v>
      </c>
      <c r="E27" s="112">
        <v>8.99</v>
      </c>
      <c r="J27" s="113"/>
      <c r="K27" s="113"/>
    </row>
    <row r="28" spans="1:11" ht="12.75">
      <c r="A28" s="103"/>
      <c r="B28" s="127"/>
      <c r="C28" s="128" t="s">
        <v>154</v>
      </c>
      <c r="E28" s="112"/>
      <c r="J28" s="113"/>
      <c r="K28" s="113"/>
    </row>
    <row r="29" spans="1:11" ht="12.75">
      <c r="A29" s="103"/>
      <c r="B29" s="127"/>
      <c r="C29" s="128" t="s">
        <v>188</v>
      </c>
      <c r="E29" s="112">
        <v>13.834</v>
      </c>
      <c r="J29" s="113"/>
      <c r="K29" s="113"/>
    </row>
    <row r="30" spans="1:11" ht="12.75">
      <c r="A30" s="103">
        <v>4</v>
      </c>
      <c r="B30" s="127" t="s">
        <v>178</v>
      </c>
      <c r="C30" s="120" t="s">
        <v>179</v>
      </c>
      <c r="D30" t="s">
        <v>77</v>
      </c>
      <c r="E30" s="146">
        <f>SUM(E31:E33)</f>
        <v>8.943000000000001</v>
      </c>
      <c r="F30" s="132"/>
      <c r="G30" s="132"/>
      <c r="H30" s="132"/>
      <c r="I30" s="132"/>
      <c r="J30" s="132">
        <v>0</v>
      </c>
      <c r="K30" s="132">
        <f>PRODUCT(E30,J30)</f>
        <v>0</v>
      </c>
    </row>
    <row r="31" spans="1:11" ht="12.75">
      <c r="A31" s="103"/>
      <c r="B31" s="127"/>
      <c r="C31" s="120" t="s">
        <v>180</v>
      </c>
      <c r="E31" s="112"/>
      <c r="J31" s="113"/>
      <c r="K31" s="113"/>
    </row>
    <row r="32" spans="1:11" ht="12.75">
      <c r="A32" s="103"/>
      <c r="B32" s="127"/>
      <c r="C32" s="120" t="s">
        <v>181</v>
      </c>
      <c r="E32" s="112">
        <v>13.06</v>
      </c>
      <c r="J32" s="113"/>
      <c r="K32" s="113"/>
    </row>
    <row r="33" spans="1:11" ht="12.75">
      <c r="A33" s="103"/>
      <c r="B33" s="127"/>
      <c r="C33" s="120" t="s">
        <v>182</v>
      </c>
      <c r="E33" s="112">
        <v>-4.117</v>
      </c>
      <c r="J33" s="113"/>
      <c r="K33" s="113"/>
    </row>
    <row r="34" spans="1:11" s="122" customFormat="1" ht="12.75">
      <c r="A34" s="150" t="s">
        <v>183</v>
      </c>
      <c r="B34" s="119" t="s">
        <v>177</v>
      </c>
      <c r="C34" s="120" t="s">
        <v>184</v>
      </c>
      <c r="D34" s="121" t="s">
        <v>77</v>
      </c>
      <c r="E34" s="146">
        <v>8.949</v>
      </c>
      <c r="F34" s="174"/>
      <c r="G34" s="175"/>
      <c r="H34" s="176"/>
      <c r="I34" s="177"/>
      <c r="J34" s="178">
        <v>0</v>
      </c>
      <c r="K34" s="132">
        <f>PRODUCT(E34,J34)</f>
        <v>0</v>
      </c>
    </row>
    <row r="35" spans="1:11" ht="12.75">
      <c r="A35" s="103">
        <v>8</v>
      </c>
      <c r="B35" s="127" t="s">
        <v>189</v>
      </c>
      <c r="C35" s="128" t="s">
        <v>190</v>
      </c>
      <c r="D35" t="s">
        <v>78</v>
      </c>
      <c r="E35" s="146">
        <f>SUM(E36:E37)</f>
        <v>6.595</v>
      </c>
      <c r="J35" s="113">
        <v>0</v>
      </c>
      <c r="K35" s="113">
        <f>PRODUCT(E35,J35)</f>
        <v>0</v>
      </c>
    </row>
    <row r="36" spans="1:11" ht="12.75">
      <c r="A36" s="103"/>
      <c r="B36" s="127"/>
      <c r="C36" s="120" t="s">
        <v>200</v>
      </c>
      <c r="E36" s="112">
        <v>5.045</v>
      </c>
      <c r="J36" s="113"/>
      <c r="K36" s="113"/>
    </row>
    <row r="37" spans="1:11" ht="12.75">
      <c r="A37" s="103"/>
      <c r="B37" s="127"/>
      <c r="C37" s="120" t="s">
        <v>191</v>
      </c>
      <c r="E37" s="112">
        <v>1.55</v>
      </c>
      <c r="J37" s="113"/>
      <c r="K37" s="113"/>
    </row>
    <row r="38" spans="1:11" ht="12.75">
      <c r="A38" s="106" t="s">
        <v>132</v>
      </c>
      <c r="B38" s="168" t="s">
        <v>192</v>
      </c>
      <c r="C38" s="120" t="s">
        <v>193</v>
      </c>
      <c r="D38" s="158" t="s">
        <v>77</v>
      </c>
      <c r="E38" s="146">
        <v>6.595</v>
      </c>
      <c r="F38" s="169"/>
      <c r="G38" s="170"/>
      <c r="H38" s="171"/>
      <c r="I38" s="172"/>
      <c r="J38" s="148">
        <v>0</v>
      </c>
      <c r="K38" s="113">
        <f>PRODUCT(E38,J38)</f>
        <v>0</v>
      </c>
    </row>
    <row r="39" spans="1:11" ht="12.75">
      <c r="A39" s="103">
        <v>10</v>
      </c>
      <c r="B39" s="127" t="s">
        <v>194</v>
      </c>
      <c r="C39" s="128" t="s">
        <v>195</v>
      </c>
      <c r="D39" t="s">
        <v>78</v>
      </c>
      <c r="E39" s="146">
        <v>6.595</v>
      </c>
      <c r="J39" s="113">
        <v>0</v>
      </c>
      <c r="K39" s="113">
        <f>PRODUCT(E39,J39)</f>
        <v>0</v>
      </c>
    </row>
    <row r="40" spans="1:11" ht="12.75">
      <c r="A40" s="103">
        <v>11</v>
      </c>
      <c r="B40" s="127" t="s">
        <v>196</v>
      </c>
      <c r="C40" s="126" t="s">
        <v>197</v>
      </c>
      <c r="D40" t="s">
        <v>78</v>
      </c>
      <c r="E40" s="146">
        <v>6.595</v>
      </c>
      <c r="J40" s="113">
        <v>0</v>
      </c>
      <c r="K40" s="113">
        <f>PRODUCT(E40,J40)</f>
        <v>0</v>
      </c>
    </row>
    <row r="41" spans="1:11" ht="12.75">
      <c r="A41" s="103">
        <v>12</v>
      </c>
      <c r="B41" s="127" t="s">
        <v>198</v>
      </c>
      <c r="C41" s="128" t="s">
        <v>199</v>
      </c>
      <c r="D41" t="s">
        <v>136</v>
      </c>
      <c r="E41" s="146">
        <v>1</v>
      </c>
      <c r="J41" s="113">
        <v>0</v>
      </c>
      <c r="K41" s="113">
        <f>PRODUCT(E41,J41)</f>
        <v>0</v>
      </c>
    </row>
    <row r="42" spans="1:11" ht="12.75">
      <c r="A42" s="103"/>
      <c r="B42" s="127"/>
      <c r="C42" s="128"/>
      <c r="E42" s="112"/>
      <c r="J42" s="113"/>
      <c r="K42" s="113"/>
    </row>
    <row r="43" spans="1:11" ht="12.75">
      <c r="A43" s="103"/>
      <c r="B43" s="127"/>
      <c r="C43" s="110" t="s">
        <v>86</v>
      </c>
      <c r="E43" s="112"/>
      <c r="J43" s="113"/>
      <c r="K43" s="115">
        <f>SUM(K17:K42)</f>
        <v>0</v>
      </c>
    </row>
    <row r="44" spans="1:11" ht="12.75">
      <c r="A44" s="103"/>
      <c r="B44" s="127"/>
      <c r="C44" s="110"/>
      <c r="E44" s="112"/>
      <c r="J44" s="113"/>
      <c r="K44" s="115"/>
    </row>
    <row r="45" spans="2:11" ht="12.75">
      <c r="B45" s="104">
        <v>11</v>
      </c>
      <c r="C45" s="105" t="s">
        <v>157</v>
      </c>
      <c r="E45" s="132"/>
      <c r="F45" s="132"/>
      <c r="G45" s="132"/>
      <c r="H45" s="132"/>
      <c r="I45" s="132"/>
      <c r="J45" s="132"/>
      <c r="K45" s="132"/>
    </row>
    <row r="46" spans="1:11" ht="12.75">
      <c r="A46" s="103"/>
      <c r="B46" s="127"/>
      <c r="C46" s="110"/>
      <c r="E46" s="112"/>
      <c r="J46" s="113"/>
      <c r="K46" s="115"/>
    </row>
    <row r="47" spans="1:11" ht="12.75">
      <c r="A47" s="106" t="s">
        <v>75</v>
      </c>
      <c r="B47" s="157" t="s">
        <v>158</v>
      </c>
      <c r="C47" s="120" t="s">
        <v>159</v>
      </c>
      <c r="D47" s="158" t="s">
        <v>78</v>
      </c>
      <c r="E47" s="159">
        <f>SUM(E48:E49)</f>
        <v>2.13</v>
      </c>
      <c r="F47" s="160"/>
      <c r="G47" s="161"/>
      <c r="H47" s="162"/>
      <c r="I47" s="163"/>
      <c r="J47" s="164">
        <v>0</v>
      </c>
      <c r="K47" s="132">
        <f>PRODUCT(E47,J47)</f>
        <v>0</v>
      </c>
    </row>
    <row r="48" spans="1:11" ht="12.75">
      <c r="A48" s="106"/>
      <c r="B48" s="157"/>
      <c r="C48" s="120" t="s">
        <v>160</v>
      </c>
      <c r="D48" s="158"/>
      <c r="E48" s="165"/>
      <c r="F48" s="160"/>
      <c r="G48" s="161"/>
      <c r="H48" s="162"/>
      <c r="I48" s="163"/>
      <c r="J48" s="164"/>
      <c r="K48" s="132"/>
    </row>
    <row r="49" spans="1:11" ht="12.75">
      <c r="A49" s="106"/>
      <c r="B49" s="157"/>
      <c r="C49" s="120" t="s">
        <v>161</v>
      </c>
      <c r="D49" s="158"/>
      <c r="E49" s="165">
        <v>2.13</v>
      </c>
      <c r="F49" s="160"/>
      <c r="G49" s="161"/>
      <c r="H49" s="162"/>
      <c r="I49" s="163"/>
      <c r="J49" s="164"/>
      <c r="K49" s="132"/>
    </row>
    <row r="50" spans="1:11" ht="12.75">
      <c r="A50" s="106" t="s">
        <v>124</v>
      </c>
      <c r="B50" s="157" t="s">
        <v>162</v>
      </c>
      <c r="C50" s="120" t="s">
        <v>163</v>
      </c>
      <c r="D50" s="158" t="s">
        <v>79</v>
      </c>
      <c r="E50" s="159">
        <f>SUM(E51:E52)</f>
        <v>7</v>
      </c>
      <c r="F50" s="160"/>
      <c r="G50" s="161"/>
      <c r="H50" s="162"/>
      <c r="I50" s="163"/>
      <c r="J50" s="164">
        <v>0</v>
      </c>
      <c r="K50" s="132">
        <f>PRODUCT(E50,J50)</f>
        <v>0</v>
      </c>
    </row>
    <row r="51" spans="1:11" ht="12.75">
      <c r="A51" s="106"/>
      <c r="B51" s="157"/>
      <c r="C51" s="120" t="s">
        <v>160</v>
      </c>
      <c r="D51" s="158"/>
      <c r="E51" s="165">
        <v>4</v>
      </c>
      <c r="F51" s="160"/>
      <c r="G51" s="161"/>
      <c r="H51" s="162"/>
      <c r="I51" s="163"/>
      <c r="J51" s="164"/>
      <c r="K51" s="132"/>
    </row>
    <row r="52" spans="1:11" ht="12.75">
      <c r="A52" s="106"/>
      <c r="B52" s="157"/>
      <c r="C52" s="120" t="s">
        <v>203</v>
      </c>
      <c r="D52" s="158"/>
      <c r="E52" s="165">
        <v>3</v>
      </c>
      <c r="F52" s="160"/>
      <c r="G52" s="161"/>
      <c r="H52" s="162"/>
      <c r="I52" s="163"/>
      <c r="J52" s="164"/>
      <c r="K52" s="132"/>
    </row>
    <row r="53" spans="1:11" ht="12.75">
      <c r="A53" s="106" t="s">
        <v>84</v>
      </c>
      <c r="B53" s="157" t="s">
        <v>164</v>
      </c>
      <c r="C53" s="120" t="s">
        <v>165</v>
      </c>
      <c r="D53" s="158" t="s">
        <v>78</v>
      </c>
      <c r="E53" s="159">
        <f>SUM(E54:E54)</f>
        <v>2.13</v>
      </c>
      <c r="F53" s="160"/>
      <c r="G53" s="161"/>
      <c r="H53" s="162"/>
      <c r="I53" s="163"/>
      <c r="J53" s="164">
        <v>0</v>
      </c>
      <c r="K53" s="132">
        <f>PRODUCT(E53,J53)</f>
        <v>0</v>
      </c>
    </row>
    <row r="54" spans="1:11" ht="12.75">
      <c r="A54" s="106"/>
      <c r="B54" s="157"/>
      <c r="C54" s="120" t="s">
        <v>160</v>
      </c>
      <c r="D54" s="158"/>
      <c r="E54" s="165">
        <v>2.13</v>
      </c>
      <c r="F54" s="160"/>
      <c r="G54" s="161"/>
      <c r="H54" s="162"/>
      <c r="I54" s="163"/>
      <c r="J54" s="164"/>
      <c r="K54" s="132"/>
    </row>
    <row r="55" spans="1:11" ht="12.75">
      <c r="A55" s="106" t="s">
        <v>168</v>
      </c>
      <c r="B55" s="157" t="s">
        <v>166</v>
      </c>
      <c r="C55" s="120" t="s">
        <v>167</v>
      </c>
      <c r="D55" s="158" t="s">
        <v>81</v>
      </c>
      <c r="E55" s="159">
        <f>SUM(E56:E58)</f>
        <v>0.528</v>
      </c>
      <c r="F55" s="160"/>
      <c r="G55" s="161"/>
      <c r="H55" s="162"/>
      <c r="I55" s="163"/>
      <c r="J55" s="164">
        <v>0</v>
      </c>
      <c r="K55" s="132">
        <f>PRODUCT(E55,J55)</f>
        <v>0</v>
      </c>
    </row>
    <row r="56" spans="1:11" ht="12.75">
      <c r="A56" s="106"/>
      <c r="B56" s="157"/>
      <c r="C56" s="120" t="s">
        <v>170</v>
      </c>
      <c r="D56" s="158"/>
      <c r="E56" s="159">
        <v>0.528</v>
      </c>
      <c r="F56" s="160"/>
      <c r="G56" s="161"/>
      <c r="H56" s="162"/>
      <c r="I56" s="163"/>
      <c r="J56" s="164"/>
      <c r="K56" s="132"/>
    </row>
    <row r="57" spans="1:11" ht="12.75">
      <c r="A57" s="106"/>
      <c r="B57" s="157"/>
      <c r="C57" s="120"/>
      <c r="D57" s="158"/>
      <c r="E57" s="165"/>
      <c r="F57" s="160"/>
      <c r="G57" s="161"/>
      <c r="H57" s="162"/>
      <c r="I57" s="163"/>
      <c r="J57" s="164"/>
      <c r="K57" s="132"/>
    </row>
    <row r="58" spans="1:11" ht="12.75">
      <c r="A58" s="106"/>
      <c r="C58" s="139" t="s">
        <v>171</v>
      </c>
      <c r="E58" s="159"/>
      <c r="F58" s="132"/>
      <c r="G58" s="166"/>
      <c r="H58" s="162"/>
      <c r="I58" s="167"/>
      <c r="J58" s="162"/>
      <c r="K58" s="167">
        <f>SUM(K47:K57)</f>
        <v>0</v>
      </c>
    </row>
    <row r="59" spans="1:11" ht="12.75">
      <c r="A59" s="103"/>
      <c r="B59" s="127"/>
      <c r="C59" s="110"/>
      <c r="E59" s="112"/>
      <c r="J59" s="113"/>
      <c r="K59" s="115"/>
    </row>
    <row r="60" spans="2:11" ht="12.75">
      <c r="B60" s="109" t="s">
        <v>87</v>
      </c>
      <c r="C60" s="110" t="s">
        <v>88</v>
      </c>
      <c r="G60" s="111"/>
      <c r="H60" s="111"/>
      <c r="I60" s="111"/>
      <c r="J60" s="114"/>
      <c r="K60" s="114"/>
    </row>
    <row r="61" spans="2:11" ht="12.75">
      <c r="B61" s="104"/>
      <c r="C61" s="105"/>
      <c r="G61" s="111"/>
      <c r="H61" s="111"/>
      <c r="I61" s="111"/>
      <c r="J61" s="114"/>
      <c r="K61" s="114"/>
    </row>
    <row r="62" spans="1:11" ht="12.75">
      <c r="A62" s="103">
        <v>1</v>
      </c>
      <c r="B62" s="127" t="s">
        <v>148</v>
      </c>
      <c r="C62" s="126" t="s">
        <v>149</v>
      </c>
      <c r="D62" t="s">
        <v>77</v>
      </c>
      <c r="E62" s="112">
        <f>SUM(E63:E63)</f>
        <v>2.246</v>
      </c>
      <c r="J62" s="113">
        <v>0</v>
      </c>
      <c r="K62" s="113">
        <f>PRODUCT(E62,J62)</f>
        <v>0</v>
      </c>
    </row>
    <row r="63" spans="1:11" ht="12.75">
      <c r="A63" s="103"/>
      <c r="B63" s="127"/>
      <c r="C63" s="126" t="s">
        <v>201</v>
      </c>
      <c r="E63" s="112">
        <v>2.246</v>
      </c>
      <c r="K63" s="113"/>
    </row>
    <row r="64" spans="1:11" ht="12.75">
      <c r="A64" s="103"/>
      <c r="B64" s="127"/>
      <c r="C64" s="128"/>
      <c r="E64" s="146"/>
      <c r="F64" s="132"/>
      <c r="G64" s="132"/>
      <c r="H64" s="132"/>
      <c r="I64" s="132"/>
      <c r="J64" s="132"/>
      <c r="K64" s="132"/>
    </row>
    <row r="65" spans="3:11" ht="12.75">
      <c r="C65" s="105" t="s">
        <v>89</v>
      </c>
      <c r="G65" s="111"/>
      <c r="H65" s="111"/>
      <c r="I65" s="111"/>
      <c r="J65" s="114"/>
      <c r="K65" s="116">
        <f>SUM(K62:K63)</f>
        <v>0</v>
      </c>
    </row>
    <row r="66" spans="1:11" ht="12.75">
      <c r="A66" s="106"/>
      <c r="C66" s="139"/>
      <c r="G66" s="140"/>
      <c r="H66" s="111"/>
      <c r="I66" s="141"/>
      <c r="J66" s="114"/>
      <c r="K66" s="142"/>
    </row>
    <row r="67" spans="2:11" ht="12.75">
      <c r="B67" s="109" t="s">
        <v>142</v>
      </c>
      <c r="C67" s="110" t="s">
        <v>143</v>
      </c>
      <c r="K67" s="113"/>
    </row>
    <row r="68" spans="2:11" ht="12.75">
      <c r="B68" s="109"/>
      <c r="C68" s="128"/>
      <c r="K68" s="113"/>
    </row>
    <row r="69" spans="1:11" ht="25.5">
      <c r="A69" s="103">
        <v>1</v>
      </c>
      <c r="B69" s="103">
        <v>380326123</v>
      </c>
      <c r="C69" s="147" t="s">
        <v>145</v>
      </c>
      <c r="D69" t="s">
        <v>77</v>
      </c>
      <c r="E69" s="112">
        <f>SUM(E70:E82)</f>
        <v>5.9750000000000005</v>
      </c>
      <c r="G69" s="111"/>
      <c r="H69" s="111"/>
      <c r="I69" s="111"/>
      <c r="J69" s="114">
        <v>0</v>
      </c>
      <c r="K69" s="148">
        <f>PRODUCT(E69,J69)</f>
        <v>0</v>
      </c>
    </row>
    <row r="70" spans="1:11" ht="12.75">
      <c r="A70" s="103"/>
      <c r="B70" s="103"/>
      <c r="C70" s="147" t="s">
        <v>249</v>
      </c>
      <c r="E70" s="112"/>
      <c r="G70" s="111"/>
      <c r="H70" s="111"/>
      <c r="I70" s="111"/>
      <c r="J70" s="114"/>
      <c r="K70" s="148"/>
    </row>
    <row r="71" spans="1:11" ht="12.75">
      <c r="A71" s="103"/>
      <c r="B71" s="103"/>
      <c r="C71" s="147" t="s">
        <v>265</v>
      </c>
      <c r="E71" s="112">
        <v>2.406</v>
      </c>
      <c r="G71" s="111"/>
      <c r="H71" s="111"/>
      <c r="I71" s="111"/>
      <c r="J71" s="114"/>
      <c r="K71" s="148"/>
    </row>
    <row r="72" spans="1:11" ht="12.75">
      <c r="A72" s="103"/>
      <c r="B72" s="103"/>
      <c r="C72" s="147" t="s">
        <v>250</v>
      </c>
      <c r="E72" s="112"/>
      <c r="G72" s="111"/>
      <c r="H72" s="111"/>
      <c r="I72" s="111"/>
      <c r="J72" s="114"/>
      <c r="K72" s="148"/>
    </row>
    <row r="73" spans="1:11" ht="12.75">
      <c r="A73" s="103"/>
      <c r="B73" s="103"/>
      <c r="C73" s="147" t="s">
        <v>266</v>
      </c>
      <c r="E73" s="112">
        <v>0.15</v>
      </c>
      <c r="G73" s="111"/>
      <c r="H73" s="111"/>
      <c r="I73" s="111"/>
      <c r="J73" s="114"/>
      <c r="K73" s="148"/>
    </row>
    <row r="74" spans="1:11" ht="12.75">
      <c r="A74" s="103"/>
      <c r="B74" s="103"/>
      <c r="C74" s="147" t="s">
        <v>267</v>
      </c>
      <c r="E74" s="112">
        <v>0.397</v>
      </c>
      <c r="G74" s="111"/>
      <c r="H74" s="111"/>
      <c r="I74" s="111"/>
      <c r="J74" s="114"/>
      <c r="K74" s="148"/>
    </row>
    <row r="75" spans="1:11" ht="12.75">
      <c r="A75" s="103"/>
      <c r="B75" s="103"/>
      <c r="C75" s="147" t="s">
        <v>268</v>
      </c>
      <c r="E75" s="112">
        <v>0.871</v>
      </c>
      <c r="G75" s="111"/>
      <c r="H75" s="111"/>
      <c r="I75" s="111"/>
      <c r="J75" s="114"/>
      <c r="K75" s="148"/>
    </row>
    <row r="76" spans="1:11" ht="12.75">
      <c r="A76" s="103"/>
      <c r="B76" s="103"/>
      <c r="C76" s="147" t="s">
        <v>269</v>
      </c>
      <c r="E76" s="112">
        <v>1.647</v>
      </c>
      <c r="G76" s="111"/>
      <c r="H76" s="111"/>
      <c r="I76" s="111"/>
      <c r="J76" s="114"/>
      <c r="K76" s="148"/>
    </row>
    <row r="77" spans="1:11" ht="12.75">
      <c r="A77" s="103"/>
      <c r="B77" s="103"/>
      <c r="C77" s="147" t="s">
        <v>272</v>
      </c>
      <c r="E77" s="112">
        <v>-0.127</v>
      </c>
      <c r="G77" s="111"/>
      <c r="H77" s="111"/>
      <c r="I77" s="111"/>
      <c r="J77" s="114"/>
      <c r="K77" s="148"/>
    </row>
    <row r="78" spans="1:11" ht="12.75">
      <c r="A78" s="103"/>
      <c r="B78" s="103"/>
      <c r="C78" s="147" t="s">
        <v>251</v>
      </c>
      <c r="E78" s="112"/>
      <c r="G78" s="111"/>
      <c r="H78" s="111"/>
      <c r="I78" s="111"/>
      <c r="J78" s="114"/>
      <c r="K78" s="148"/>
    </row>
    <row r="79" spans="1:11" ht="25.5">
      <c r="A79" s="103"/>
      <c r="B79" s="103"/>
      <c r="C79" s="147" t="s">
        <v>270</v>
      </c>
      <c r="E79" s="112">
        <v>0.536</v>
      </c>
      <c r="G79" s="111"/>
      <c r="H79" s="111"/>
      <c r="I79" s="111"/>
      <c r="J79" s="114"/>
      <c r="K79" s="148"/>
    </row>
    <row r="80" spans="1:11" ht="12.75">
      <c r="A80" s="103"/>
      <c r="B80" s="103"/>
      <c r="C80" s="147" t="s">
        <v>271</v>
      </c>
      <c r="E80" s="112">
        <v>0.05</v>
      </c>
      <c r="G80" s="111"/>
      <c r="H80" s="111"/>
      <c r="I80" s="111"/>
      <c r="J80" s="114"/>
      <c r="K80" s="148"/>
    </row>
    <row r="81" spans="1:11" ht="12.75">
      <c r="A81" s="103"/>
      <c r="B81" s="103"/>
      <c r="C81" s="147" t="s">
        <v>255</v>
      </c>
      <c r="E81" s="112"/>
      <c r="G81" s="111"/>
      <c r="H81" s="111"/>
      <c r="I81" s="111"/>
      <c r="J81" s="114"/>
      <c r="K81" s="148"/>
    </row>
    <row r="82" spans="1:11" ht="12.75">
      <c r="A82" s="103"/>
      <c r="B82" s="103"/>
      <c r="C82" s="147" t="s">
        <v>274</v>
      </c>
      <c r="E82" s="112">
        <v>0.045</v>
      </c>
      <c r="G82" s="111"/>
      <c r="H82" s="111"/>
      <c r="I82" s="111"/>
      <c r="J82" s="114"/>
      <c r="K82" s="148"/>
    </row>
    <row r="83" spans="1:11" ht="25.5">
      <c r="A83" s="103">
        <v>2</v>
      </c>
      <c r="B83" s="103">
        <v>380356241</v>
      </c>
      <c r="C83" s="147" t="s">
        <v>146</v>
      </c>
      <c r="D83" t="s">
        <v>78</v>
      </c>
      <c r="E83" s="112">
        <f>SUM(E84:E96)</f>
        <v>38.323</v>
      </c>
      <c r="G83" s="111"/>
      <c r="H83" s="111"/>
      <c r="I83" s="111"/>
      <c r="J83" s="114">
        <v>0</v>
      </c>
      <c r="K83" s="148">
        <f>PRODUCT(E83,J83)</f>
        <v>0</v>
      </c>
    </row>
    <row r="84" spans="1:11" ht="12.75">
      <c r="A84" s="103"/>
      <c r="B84" s="103"/>
      <c r="C84" s="147" t="s">
        <v>249</v>
      </c>
      <c r="E84" s="112"/>
      <c r="G84" s="111"/>
      <c r="H84" s="111"/>
      <c r="I84" s="111"/>
      <c r="J84" s="114"/>
      <c r="K84" s="148"/>
    </row>
    <row r="85" spans="1:11" ht="12.75">
      <c r="A85" s="103"/>
      <c r="B85" s="103"/>
      <c r="C85" s="147" t="s">
        <v>276</v>
      </c>
      <c r="E85" s="112">
        <v>3.12</v>
      </c>
      <c r="G85" s="111"/>
      <c r="H85" s="111"/>
      <c r="I85" s="111"/>
      <c r="J85" s="114"/>
      <c r="K85" s="148"/>
    </row>
    <row r="86" spans="1:11" ht="12.75">
      <c r="A86" s="103"/>
      <c r="B86" s="103"/>
      <c r="C86" s="147" t="s">
        <v>250</v>
      </c>
      <c r="E86" s="112"/>
      <c r="G86" s="111"/>
      <c r="H86" s="111"/>
      <c r="I86" s="111"/>
      <c r="J86" s="114"/>
      <c r="K86" s="148"/>
    </row>
    <row r="87" spans="1:11" ht="12.75">
      <c r="A87" s="103"/>
      <c r="B87" s="103"/>
      <c r="C87" s="147" t="s">
        <v>277</v>
      </c>
      <c r="E87" s="112">
        <v>12.958</v>
      </c>
      <c r="G87" s="111"/>
      <c r="H87" s="111"/>
      <c r="I87" s="111"/>
      <c r="J87" s="114"/>
      <c r="K87" s="148"/>
    </row>
    <row r="88" spans="1:11" ht="12.75">
      <c r="A88" s="103"/>
      <c r="B88" s="103"/>
      <c r="C88" s="147" t="s">
        <v>278</v>
      </c>
      <c r="E88" s="112">
        <v>11.02</v>
      </c>
      <c r="G88" s="111"/>
      <c r="H88" s="111"/>
      <c r="I88" s="111"/>
      <c r="J88" s="114"/>
      <c r="K88" s="148"/>
    </row>
    <row r="89" spans="1:11" ht="12.75">
      <c r="A89" s="103"/>
      <c r="B89" s="103"/>
      <c r="C89" s="147" t="s">
        <v>279</v>
      </c>
      <c r="E89" s="112">
        <v>8.056</v>
      </c>
      <c r="G89" s="111"/>
      <c r="H89" s="111"/>
      <c r="I89" s="111"/>
      <c r="J89" s="114"/>
      <c r="K89" s="148"/>
    </row>
    <row r="90" spans="1:11" ht="12.75">
      <c r="A90" s="103"/>
      <c r="B90" s="103"/>
      <c r="C90" s="147" t="s">
        <v>252</v>
      </c>
      <c r="E90" s="112">
        <v>-3.04</v>
      </c>
      <c r="G90" s="111"/>
      <c r="H90" s="111"/>
      <c r="I90" s="111"/>
      <c r="J90" s="114"/>
      <c r="K90" s="148"/>
    </row>
    <row r="91" spans="1:11" ht="12.75">
      <c r="A91" s="103"/>
      <c r="B91" s="103"/>
      <c r="C91" s="147" t="s">
        <v>253</v>
      </c>
      <c r="E91" s="112">
        <v>0.756</v>
      </c>
      <c r="G91" s="111"/>
      <c r="H91" s="111"/>
      <c r="I91" s="111"/>
      <c r="J91" s="114"/>
      <c r="K91" s="148"/>
    </row>
    <row r="92" spans="1:11" ht="12.75">
      <c r="A92" s="103"/>
      <c r="B92" s="103"/>
      <c r="C92" s="147" t="s">
        <v>251</v>
      </c>
      <c r="E92" s="112"/>
      <c r="G92" s="111"/>
      <c r="H92" s="111"/>
      <c r="I92" s="111"/>
      <c r="J92" s="114"/>
      <c r="K92" s="148"/>
    </row>
    <row r="93" spans="1:11" ht="12.75">
      <c r="A93" s="103"/>
      <c r="B93" s="127"/>
      <c r="C93" s="126" t="s">
        <v>273</v>
      </c>
      <c r="E93" s="112">
        <v>3.827</v>
      </c>
      <c r="J93" s="113"/>
      <c r="K93" s="113"/>
    </row>
    <row r="94" spans="1:11" ht="12.75">
      <c r="A94" s="103"/>
      <c r="B94" s="127"/>
      <c r="C94" s="126" t="s">
        <v>254</v>
      </c>
      <c r="E94" s="112">
        <v>1.176</v>
      </c>
      <c r="J94" s="113"/>
      <c r="K94" s="113"/>
    </row>
    <row r="95" spans="1:11" ht="12.75">
      <c r="A95" s="103"/>
      <c r="B95" s="127"/>
      <c r="C95" s="126" t="s">
        <v>255</v>
      </c>
      <c r="E95" s="112"/>
      <c r="J95" s="113"/>
      <c r="K95" s="113"/>
    </row>
    <row r="96" spans="1:11" ht="12.75">
      <c r="A96" s="103"/>
      <c r="B96" s="127"/>
      <c r="C96" s="126" t="s">
        <v>256</v>
      </c>
      <c r="E96" s="112">
        <v>0.45</v>
      </c>
      <c r="J96" s="113"/>
      <c r="K96" s="113"/>
    </row>
    <row r="97" spans="1:11" ht="12.75">
      <c r="A97" s="103">
        <v>3</v>
      </c>
      <c r="B97" s="103">
        <v>380356242</v>
      </c>
      <c r="C97" s="147" t="s">
        <v>118</v>
      </c>
      <c r="D97" t="s">
        <v>78</v>
      </c>
      <c r="E97" s="112">
        <v>38.323</v>
      </c>
      <c r="G97" s="111"/>
      <c r="H97" s="111"/>
      <c r="I97" s="111"/>
      <c r="J97" s="114">
        <v>0</v>
      </c>
      <c r="K97" s="148">
        <f>PRODUCT(E97,J97)</f>
        <v>0</v>
      </c>
    </row>
    <row r="98" spans="1:11" ht="12.75">
      <c r="A98" s="103">
        <v>4</v>
      </c>
      <c r="B98" s="127" t="s">
        <v>93</v>
      </c>
      <c r="C98" s="128" t="s">
        <v>147</v>
      </c>
      <c r="D98" t="s">
        <v>81</v>
      </c>
      <c r="E98" s="146">
        <f>SUM(E99:E100)</f>
        <v>0.777</v>
      </c>
      <c r="F98" s="132"/>
      <c r="G98" s="132"/>
      <c r="H98" s="132"/>
      <c r="I98" s="132"/>
      <c r="J98" s="132">
        <v>0</v>
      </c>
      <c r="K98" s="132">
        <f>PRODUCT(E98,J98)</f>
        <v>0</v>
      </c>
    </row>
    <row r="99" spans="1:11" ht="12.75">
      <c r="A99" s="103"/>
      <c r="B99" s="127"/>
      <c r="C99" s="126" t="s">
        <v>257</v>
      </c>
      <c r="E99" s="112"/>
      <c r="J99" s="113"/>
      <c r="K99" s="113"/>
    </row>
    <row r="100" spans="1:11" ht="12.75">
      <c r="A100" s="103"/>
      <c r="B100" s="127"/>
      <c r="C100" s="126" t="s">
        <v>275</v>
      </c>
      <c r="E100" s="112">
        <v>0.777</v>
      </c>
      <c r="J100" s="113"/>
      <c r="K100" s="113"/>
    </row>
    <row r="101" spans="1:11" ht="12.75">
      <c r="A101" s="103"/>
      <c r="B101" s="127"/>
      <c r="C101" s="126"/>
      <c r="E101" s="112"/>
      <c r="J101" s="113"/>
      <c r="K101" s="113"/>
    </row>
    <row r="102" spans="1:11" ht="12.75">
      <c r="A102" s="106"/>
      <c r="C102" s="139" t="s">
        <v>144</v>
      </c>
      <c r="G102" s="140"/>
      <c r="H102" s="111"/>
      <c r="I102" s="141"/>
      <c r="J102" s="114"/>
      <c r="K102" s="142">
        <f>SUM(K69:K101)</f>
        <v>0</v>
      </c>
    </row>
    <row r="103" spans="1:11" ht="12.75">
      <c r="A103" s="106"/>
      <c r="C103" s="139"/>
      <c r="G103" s="140"/>
      <c r="H103" s="111"/>
      <c r="I103" s="141"/>
      <c r="J103" s="114"/>
      <c r="K103" s="142"/>
    </row>
    <row r="104" spans="2:11" ht="12.75">
      <c r="B104" s="109" t="s">
        <v>127</v>
      </c>
      <c r="C104" s="110" t="s">
        <v>128</v>
      </c>
      <c r="G104" s="111"/>
      <c r="H104" s="111"/>
      <c r="I104" s="111"/>
      <c r="J104" s="114"/>
      <c r="K104" s="114"/>
    </row>
    <row r="105" spans="2:11" ht="12.75">
      <c r="B105" s="104"/>
      <c r="C105" s="105"/>
      <c r="G105" s="111"/>
      <c r="H105" s="111"/>
      <c r="I105" s="111"/>
      <c r="J105" s="114"/>
      <c r="K105" s="114"/>
    </row>
    <row r="106" spans="1:42" s="122" customFormat="1" ht="12.75">
      <c r="A106" s="150" t="s">
        <v>75</v>
      </c>
      <c r="B106" s="151">
        <v>564801112</v>
      </c>
      <c r="C106" s="120" t="s">
        <v>123</v>
      </c>
      <c r="D106" s="147" t="s">
        <v>78</v>
      </c>
      <c r="E106" s="152">
        <f>SUM(E107:E110)</f>
        <v>12.32</v>
      </c>
      <c r="F106" s="147"/>
      <c r="G106" s="153"/>
      <c r="H106" s="154"/>
      <c r="I106" s="155"/>
      <c r="J106" s="156">
        <v>0</v>
      </c>
      <c r="K106" s="123">
        <f>PRODUCT(E106,J106)</f>
        <v>0</v>
      </c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</row>
    <row r="107" spans="1:42" s="122" customFormat="1" ht="12.75">
      <c r="A107" s="150"/>
      <c r="B107" s="151"/>
      <c r="C107" s="120" t="s">
        <v>202</v>
      </c>
      <c r="D107" s="147"/>
      <c r="E107" s="152"/>
      <c r="F107" s="147"/>
      <c r="G107" s="153"/>
      <c r="H107" s="154"/>
      <c r="I107" s="155"/>
      <c r="J107" s="156"/>
      <c r="K107" s="123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</row>
    <row r="108" spans="2:11" ht="12.75">
      <c r="B108" s="104"/>
      <c r="C108" s="32" t="s">
        <v>280</v>
      </c>
      <c r="E108" s="112">
        <v>10.19</v>
      </c>
      <c r="G108" s="111"/>
      <c r="H108" s="111"/>
      <c r="I108" s="111"/>
      <c r="J108" s="114"/>
      <c r="K108" s="114"/>
    </row>
    <row r="109" spans="1:11" ht="12.75">
      <c r="A109" s="106"/>
      <c r="B109" s="157"/>
      <c r="C109" s="120" t="s">
        <v>160</v>
      </c>
      <c r="D109" s="158"/>
      <c r="E109" s="165"/>
      <c r="F109" s="160"/>
      <c r="G109" s="161"/>
      <c r="H109" s="162"/>
      <c r="I109" s="163"/>
      <c r="J109" s="164"/>
      <c r="K109" s="132"/>
    </row>
    <row r="110" spans="1:11" ht="12.75">
      <c r="A110" s="106"/>
      <c r="B110" s="157"/>
      <c r="C110" s="120" t="s">
        <v>161</v>
      </c>
      <c r="D110" s="158"/>
      <c r="E110" s="165">
        <v>2.13</v>
      </c>
      <c r="F110" s="160"/>
      <c r="G110" s="161"/>
      <c r="H110" s="162"/>
      <c r="I110" s="163"/>
      <c r="J110" s="164"/>
      <c r="K110" s="132"/>
    </row>
    <row r="111" spans="1:42" s="122" customFormat="1" ht="12.75">
      <c r="A111" s="150" t="s">
        <v>124</v>
      </c>
      <c r="B111" s="151">
        <v>564831111</v>
      </c>
      <c r="C111" s="120" t="s">
        <v>125</v>
      </c>
      <c r="D111" s="147" t="s">
        <v>78</v>
      </c>
      <c r="E111" s="152">
        <f>SUM(E112:E115)</f>
        <v>12.32</v>
      </c>
      <c r="F111" s="147"/>
      <c r="G111" s="153"/>
      <c r="H111" s="154"/>
      <c r="I111" s="155"/>
      <c r="J111" s="156">
        <v>0</v>
      </c>
      <c r="K111" s="123">
        <f>PRODUCT(E111,J111)</f>
        <v>0</v>
      </c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</row>
    <row r="112" spans="1:42" s="122" customFormat="1" ht="12.75">
      <c r="A112" s="150"/>
      <c r="B112" s="151"/>
      <c r="C112" s="120" t="s">
        <v>202</v>
      </c>
      <c r="D112" s="147"/>
      <c r="E112" s="152"/>
      <c r="F112" s="147"/>
      <c r="G112" s="153"/>
      <c r="H112" s="154"/>
      <c r="I112" s="155"/>
      <c r="J112" s="156"/>
      <c r="K112" s="123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</row>
    <row r="113" spans="2:11" ht="12.75">
      <c r="B113" s="104"/>
      <c r="C113" s="32" t="s">
        <v>280</v>
      </c>
      <c r="E113" s="112">
        <v>10.19</v>
      </c>
      <c r="G113" s="111"/>
      <c r="H113" s="111"/>
      <c r="I113" s="111"/>
      <c r="J113" s="114"/>
      <c r="K113" s="114"/>
    </row>
    <row r="114" spans="1:11" ht="12.75">
      <c r="A114" s="106"/>
      <c r="B114" s="157"/>
      <c r="C114" s="120" t="s">
        <v>160</v>
      </c>
      <c r="D114" s="158"/>
      <c r="E114" s="165"/>
      <c r="F114" s="160"/>
      <c r="G114" s="161"/>
      <c r="H114" s="162"/>
      <c r="I114" s="163"/>
      <c r="J114" s="164"/>
      <c r="K114" s="132"/>
    </row>
    <row r="115" spans="1:11" ht="12.75">
      <c r="A115" s="106"/>
      <c r="B115" s="157"/>
      <c r="C115" s="120" t="s">
        <v>161</v>
      </c>
      <c r="D115" s="158"/>
      <c r="E115" s="165">
        <v>2.13</v>
      </c>
      <c r="F115" s="160"/>
      <c r="G115" s="161"/>
      <c r="H115" s="162"/>
      <c r="I115" s="163"/>
      <c r="J115" s="164"/>
      <c r="K115" s="132"/>
    </row>
    <row r="116" spans="1:42" s="122" customFormat="1" ht="12.75">
      <c r="A116" s="150" t="s">
        <v>84</v>
      </c>
      <c r="B116" s="151">
        <v>564831111</v>
      </c>
      <c r="C116" s="120" t="s">
        <v>126</v>
      </c>
      <c r="D116" s="147" t="s">
        <v>78</v>
      </c>
      <c r="E116" s="152">
        <f>SUM(E117)</f>
        <v>12.3</v>
      </c>
      <c r="F116" s="147"/>
      <c r="G116" s="153"/>
      <c r="H116" s="154"/>
      <c r="I116" s="155"/>
      <c r="J116" s="156">
        <v>0</v>
      </c>
      <c r="K116" s="123">
        <f>PRODUCT(E116,J116)</f>
        <v>0</v>
      </c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</row>
    <row r="117" spans="1:42" s="122" customFormat="1" ht="12.75">
      <c r="A117" s="150"/>
      <c r="B117" s="151"/>
      <c r="C117" s="120" t="s">
        <v>281</v>
      </c>
      <c r="D117" s="147"/>
      <c r="E117" s="152">
        <v>12.3</v>
      </c>
      <c r="F117" s="147"/>
      <c r="G117" s="153"/>
      <c r="H117" s="154"/>
      <c r="I117" s="155"/>
      <c r="J117" s="156"/>
      <c r="K117" s="123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</row>
    <row r="118" spans="1:11" ht="12.75">
      <c r="A118" s="103">
        <v>4</v>
      </c>
      <c r="B118" s="103">
        <v>596211111</v>
      </c>
      <c r="C118" s="147" t="s">
        <v>129</v>
      </c>
      <c r="D118" t="s">
        <v>78</v>
      </c>
      <c r="E118" s="112">
        <f>SUM(E119:E122)</f>
        <v>12.32</v>
      </c>
      <c r="G118" s="111"/>
      <c r="H118" s="111"/>
      <c r="I118" s="111"/>
      <c r="J118" s="114">
        <v>0</v>
      </c>
      <c r="K118" s="148">
        <f>PRODUCT(E118,J118)</f>
        <v>0</v>
      </c>
    </row>
    <row r="119" spans="1:42" s="122" customFormat="1" ht="12.75">
      <c r="A119" s="150"/>
      <c r="B119" s="151"/>
      <c r="C119" s="120" t="s">
        <v>202</v>
      </c>
      <c r="D119" s="147"/>
      <c r="E119" s="152"/>
      <c r="F119" s="147"/>
      <c r="G119" s="153"/>
      <c r="H119" s="154"/>
      <c r="I119" s="155"/>
      <c r="J119" s="156"/>
      <c r="K119" s="123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</row>
    <row r="120" spans="2:11" ht="12.75">
      <c r="B120" s="104"/>
      <c r="C120" s="32" t="s">
        <v>280</v>
      </c>
      <c r="E120" s="112">
        <v>10.19</v>
      </c>
      <c r="G120" s="111"/>
      <c r="H120" s="111"/>
      <c r="I120" s="111"/>
      <c r="J120" s="114"/>
      <c r="K120" s="114"/>
    </row>
    <row r="121" spans="1:11" ht="12.75">
      <c r="A121" s="106"/>
      <c r="B121" s="157"/>
      <c r="C121" s="120" t="s">
        <v>160</v>
      </c>
      <c r="D121" s="158"/>
      <c r="E121" s="165"/>
      <c r="F121" s="160"/>
      <c r="G121" s="161"/>
      <c r="H121" s="162"/>
      <c r="I121" s="163"/>
      <c r="J121" s="164"/>
      <c r="K121" s="132"/>
    </row>
    <row r="122" spans="1:11" ht="12.75">
      <c r="A122" s="106"/>
      <c r="B122" s="157"/>
      <c r="C122" s="120" t="s">
        <v>161</v>
      </c>
      <c r="D122" s="158"/>
      <c r="E122" s="165">
        <v>2.13</v>
      </c>
      <c r="F122" s="160"/>
      <c r="G122" s="161"/>
      <c r="H122" s="162"/>
      <c r="I122" s="163"/>
      <c r="J122" s="164"/>
      <c r="K122" s="132"/>
    </row>
    <row r="123" spans="1:11" ht="12.75">
      <c r="A123" s="103">
        <v>5</v>
      </c>
      <c r="B123" s="103" t="s">
        <v>94</v>
      </c>
      <c r="C123" s="147" t="s">
        <v>130</v>
      </c>
      <c r="D123" t="s">
        <v>78</v>
      </c>
      <c r="E123" s="112">
        <f>SUM(E124)</f>
        <v>10.394</v>
      </c>
      <c r="G123" s="111"/>
      <c r="H123" s="111"/>
      <c r="I123" s="111"/>
      <c r="J123" s="114">
        <v>0</v>
      </c>
      <c r="K123" s="148">
        <f>PRODUCT(E123,J123)</f>
        <v>0</v>
      </c>
    </row>
    <row r="124" spans="1:11" ht="12.75">
      <c r="A124" s="103"/>
      <c r="B124" s="103"/>
      <c r="C124" s="147" t="s">
        <v>282</v>
      </c>
      <c r="E124" s="112">
        <v>10.394</v>
      </c>
      <c r="G124" s="111"/>
      <c r="H124" s="111"/>
      <c r="I124" s="111"/>
      <c r="J124" s="114"/>
      <c r="K124" s="148"/>
    </row>
    <row r="125" spans="1:11" ht="12.75">
      <c r="A125" s="103">
        <v>1</v>
      </c>
      <c r="B125" s="103">
        <v>918101111</v>
      </c>
      <c r="C125" t="s">
        <v>204</v>
      </c>
      <c r="D125" t="s">
        <v>77</v>
      </c>
      <c r="E125" s="112">
        <f>SUM(E126:E127)</f>
        <v>0.113</v>
      </c>
      <c r="J125" s="113">
        <v>0</v>
      </c>
      <c r="K125" s="113">
        <f>PRODUCT(E125,J125)</f>
        <v>0</v>
      </c>
    </row>
    <row r="126" spans="1:11" ht="12.75">
      <c r="A126" s="103"/>
      <c r="B126" s="103"/>
      <c r="C126" t="s">
        <v>205</v>
      </c>
      <c r="E126" s="112"/>
      <c r="J126" s="113"/>
      <c r="K126" s="113"/>
    </row>
    <row r="127" spans="1:11" ht="12.75">
      <c r="A127" s="103"/>
      <c r="B127" s="103"/>
      <c r="C127" t="s">
        <v>210</v>
      </c>
      <c r="E127" s="112">
        <v>0.113</v>
      </c>
      <c r="J127" s="113"/>
      <c r="K127" s="113"/>
    </row>
    <row r="128" spans="1:11" ht="12.75">
      <c r="A128" s="103">
        <v>2</v>
      </c>
      <c r="B128" s="103">
        <v>917862111</v>
      </c>
      <c r="C128" t="s">
        <v>206</v>
      </c>
      <c r="D128" t="s">
        <v>79</v>
      </c>
      <c r="E128" s="112">
        <f>SUM(E129:E131)</f>
        <v>9.120000000000001</v>
      </c>
      <c r="J128" s="113">
        <v>0</v>
      </c>
      <c r="K128" s="113">
        <f>PRODUCT(E128,J128)</f>
        <v>0</v>
      </c>
    </row>
    <row r="129" spans="1:11" ht="12.75">
      <c r="A129" s="103"/>
      <c r="B129" s="103"/>
      <c r="C129" t="s">
        <v>207</v>
      </c>
      <c r="E129" s="112">
        <v>3</v>
      </c>
      <c r="J129" s="113"/>
      <c r="K129" s="113"/>
    </row>
    <row r="130" spans="1:11" ht="12.75">
      <c r="A130" s="103">
        <v>5</v>
      </c>
      <c r="B130" s="103" t="s">
        <v>135</v>
      </c>
      <c r="C130" t="s">
        <v>208</v>
      </c>
      <c r="D130" t="s">
        <v>95</v>
      </c>
      <c r="E130" s="112">
        <f>SUM(E131)</f>
        <v>3.06</v>
      </c>
      <c r="J130" s="113">
        <v>0</v>
      </c>
      <c r="K130" s="113">
        <f>PRODUCT(E130,J130)</f>
        <v>0</v>
      </c>
    </row>
    <row r="131" spans="1:11" ht="12.75">
      <c r="A131" s="103"/>
      <c r="B131" s="103"/>
      <c r="C131" t="s">
        <v>209</v>
      </c>
      <c r="E131" s="112">
        <v>3.06</v>
      </c>
      <c r="F131" s="132"/>
      <c r="G131" s="132"/>
      <c r="H131" s="132"/>
      <c r="I131" s="132"/>
      <c r="J131" s="132"/>
      <c r="K131" s="132"/>
    </row>
    <row r="132" spans="1:11" ht="12.75">
      <c r="A132" s="106"/>
      <c r="C132" s="139"/>
      <c r="G132" s="140"/>
      <c r="H132" s="111"/>
      <c r="I132" s="141"/>
      <c r="J132" s="114"/>
      <c r="K132" s="142"/>
    </row>
    <row r="133" spans="3:11" ht="12.75">
      <c r="C133" s="105" t="s">
        <v>131</v>
      </c>
      <c r="G133" s="111"/>
      <c r="H133" s="111"/>
      <c r="I133" s="111"/>
      <c r="J133" s="114"/>
      <c r="K133" s="116">
        <f>SUM(K106:K132)</f>
        <v>0</v>
      </c>
    </row>
    <row r="134" spans="1:11" ht="12.75">
      <c r="A134" s="106"/>
      <c r="C134" s="139"/>
      <c r="G134" s="140"/>
      <c r="H134" s="111"/>
      <c r="I134" s="141"/>
      <c r="J134" s="114"/>
      <c r="K134" s="142"/>
    </row>
    <row r="135" spans="2:11" ht="12.75">
      <c r="B135" s="109" t="s">
        <v>139</v>
      </c>
      <c r="C135" s="110" t="s">
        <v>140</v>
      </c>
      <c r="G135" s="111"/>
      <c r="H135" s="111"/>
      <c r="I135" s="111"/>
      <c r="J135" s="114"/>
      <c r="K135" s="114"/>
    </row>
    <row r="136" spans="3:11" ht="12.75">
      <c r="C136" s="105"/>
      <c r="G136" s="111"/>
      <c r="H136" s="111"/>
      <c r="I136" s="111"/>
      <c r="J136" s="114"/>
      <c r="K136" s="116"/>
    </row>
    <row r="137" spans="1:11" s="122" customFormat="1" ht="12.75">
      <c r="A137" s="145">
        <v>1</v>
      </c>
      <c r="B137" s="119" t="s">
        <v>211</v>
      </c>
      <c r="C137" s="120" t="s">
        <v>212</v>
      </c>
      <c r="D137" s="121" t="s">
        <v>79</v>
      </c>
      <c r="E137" s="133">
        <f>SUM(E138:E142)</f>
        <v>13.918000000000001</v>
      </c>
      <c r="F137" s="134"/>
      <c r="G137" s="135"/>
      <c r="H137" s="136"/>
      <c r="I137" s="137"/>
      <c r="J137" s="138">
        <v>0</v>
      </c>
      <c r="K137" s="123">
        <f>PRODUCT(E137,J137)</f>
        <v>0</v>
      </c>
    </row>
    <row r="138" spans="1:11" s="122" customFormat="1" ht="12.75">
      <c r="A138" s="145"/>
      <c r="B138" s="119"/>
      <c r="C138" s="120" t="s">
        <v>283</v>
      </c>
      <c r="D138" s="121"/>
      <c r="E138" s="133">
        <v>2.865</v>
      </c>
      <c r="F138" s="134"/>
      <c r="G138" s="135"/>
      <c r="H138" s="136"/>
      <c r="I138" s="137"/>
      <c r="J138" s="138"/>
      <c r="K138" s="123"/>
    </row>
    <row r="139" spans="1:11" ht="12.75">
      <c r="A139" s="106"/>
      <c r="C139" s="184" t="s">
        <v>277</v>
      </c>
      <c r="E139">
        <v>12.958</v>
      </c>
      <c r="G139" s="140"/>
      <c r="H139" s="111"/>
      <c r="I139" s="141"/>
      <c r="J139" s="114"/>
      <c r="K139" s="142"/>
    </row>
    <row r="140" spans="1:11" ht="12.75">
      <c r="A140" s="106"/>
      <c r="C140" s="184" t="s">
        <v>214</v>
      </c>
      <c r="E140" s="112">
        <v>-1.52</v>
      </c>
      <c r="G140" s="140"/>
      <c r="H140" s="111"/>
      <c r="I140" s="141"/>
      <c r="J140" s="114"/>
      <c r="K140" s="142"/>
    </row>
    <row r="141" spans="1:11" ht="12.75">
      <c r="A141" s="106"/>
      <c r="C141" s="184" t="s">
        <v>213</v>
      </c>
      <c r="E141" s="112">
        <v>-0.385</v>
      </c>
      <c r="G141" s="140"/>
      <c r="H141" s="111"/>
      <c r="I141" s="141"/>
      <c r="J141" s="114"/>
      <c r="K141" s="142"/>
    </row>
    <row r="142" spans="1:11" ht="12.75">
      <c r="A142" s="106"/>
      <c r="C142" s="139"/>
      <c r="G142" s="140"/>
      <c r="H142" s="111"/>
      <c r="I142" s="141"/>
      <c r="J142" s="114"/>
      <c r="K142" s="142"/>
    </row>
    <row r="143" spans="3:11" ht="12.75">
      <c r="C143" s="105" t="s">
        <v>141</v>
      </c>
      <c r="G143" s="111"/>
      <c r="H143" s="111"/>
      <c r="I143" s="111"/>
      <c r="J143" s="114"/>
      <c r="K143" s="116">
        <f>SUM(K137:K142)</f>
        <v>0</v>
      </c>
    </row>
    <row r="144" spans="1:11" ht="12.75">
      <c r="A144" s="106"/>
      <c r="C144" s="139"/>
      <c r="G144" s="140"/>
      <c r="H144" s="111"/>
      <c r="I144" s="141"/>
      <c r="J144" s="114"/>
      <c r="K144" s="142"/>
    </row>
    <row r="145" spans="2:11" ht="12.75">
      <c r="B145" s="109" t="s">
        <v>96</v>
      </c>
      <c r="C145" s="110" t="s">
        <v>97</v>
      </c>
      <c r="G145" s="111"/>
      <c r="H145" s="111"/>
      <c r="I145" s="111"/>
      <c r="J145" s="114"/>
      <c r="K145" s="114"/>
    </row>
    <row r="146" spans="3:11" ht="12.75">
      <c r="C146" s="105"/>
      <c r="G146" s="111"/>
      <c r="H146" s="111"/>
      <c r="I146" s="111"/>
      <c r="J146" s="114"/>
      <c r="K146" s="116"/>
    </row>
    <row r="147" spans="1:11" s="122" customFormat="1" ht="38.25">
      <c r="A147" s="145">
        <v>1</v>
      </c>
      <c r="B147" s="119" t="s">
        <v>218</v>
      </c>
      <c r="C147" s="120" t="s">
        <v>217</v>
      </c>
      <c r="D147" s="121" t="s">
        <v>79</v>
      </c>
      <c r="E147" s="133">
        <f>SUM(E148:E148)</f>
        <v>3.94</v>
      </c>
      <c r="F147" s="134"/>
      <c r="G147" s="135"/>
      <c r="H147" s="136"/>
      <c r="I147" s="137"/>
      <c r="J147" s="138">
        <v>0</v>
      </c>
      <c r="K147" s="123">
        <f>PRODUCT(E147,J147)</f>
        <v>0</v>
      </c>
    </row>
    <row r="148" spans="1:11" s="122" customFormat="1" ht="12.75">
      <c r="A148" s="145"/>
      <c r="B148" s="119"/>
      <c r="C148" s="120" t="s">
        <v>216</v>
      </c>
      <c r="D148" s="121"/>
      <c r="E148" s="133">
        <v>3.94</v>
      </c>
      <c r="F148" s="134"/>
      <c r="G148" s="135"/>
      <c r="H148" s="136"/>
      <c r="I148" s="137"/>
      <c r="J148" s="138"/>
      <c r="K148" s="123"/>
    </row>
    <row r="149" spans="1:11" s="122" customFormat="1" ht="12.75">
      <c r="A149" s="145">
        <v>2</v>
      </c>
      <c r="B149" s="119" t="s">
        <v>98</v>
      </c>
      <c r="C149" s="120" t="s">
        <v>99</v>
      </c>
      <c r="D149" s="121" t="s">
        <v>95</v>
      </c>
      <c r="E149" s="133">
        <v>1</v>
      </c>
      <c r="F149" s="134"/>
      <c r="G149" s="135"/>
      <c r="H149" s="136"/>
      <c r="I149" s="137"/>
      <c r="J149" s="138">
        <v>0</v>
      </c>
      <c r="K149" s="123">
        <f>PRODUCT(E149,J149)</f>
        <v>0</v>
      </c>
    </row>
    <row r="150" spans="1:11" s="122" customFormat="1" ht="12.75">
      <c r="A150" s="145"/>
      <c r="B150" s="119"/>
      <c r="C150" s="120" t="s">
        <v>215</v>
      </c>
      <c r="D150" s="121"/>
      <c r="E150" s="133"/>
      <c r="F150" s="134"/>
      <c r="G150" s="135"/>
      <c r="H150" s="136"/>
      <c r="I150" s="137"/>
      <c r="J150" s="138"/>
      <c r="K150" s="123"/>
    </row>
    <row r="151" spans="1:11" ht="12.75">
      <c r="A151" s="103">
        <v>3</v>
      </c>
      <c r="B151" s="103">
        <v>998763603</v>
      </c>
      <c r="C151" s="147" t="s">
        <v>80</v>
      </c>
      <c r="D151" t="s">
        <v>100</v>
      </c>
      <c r="E151" s="112">
        <v>0.079</v>
      </c>
      <c r="G151" s="111"/>
      <c r="H151" s="111"/>
      <c r="I151" s="111"/>
      <c r="J151" s="114">
        <v>0</v>
      </c>
      <c r="K151" s="148">
        <f>PRODUCT(E151,J151)</f>
        <v>0</v>
      </c>
    </row>
    <row r="152" spans="4:11" ht="12.75">
      <c r="D152" s="122"/>
      <c r="G152" s="111"/>
      <c r="H152" s="111"/>
      <c r="I152" s="111"/>
      <c r="J152" s="114"/>
      <c r="K152" s="114"/>
    </row>
    <row r="153" spans="3:11" ht="12.75">
      <c r="C153" s="105" t="s">
        <v>101</v>
      </c>
      <c r="G153" s="111"/>
      <c r="H153" s="111"/>
      <c r="I153" s="111"/>
      <c r="J153" s="114"/>
      <c r="K153" s="116">
        <f>SUM(K147:K151)</f>
        <v>0</v>
      </c>
    </row>
    <row r="154" spans="3:11" ht="12.75">
      <c r="C154" s="105"/>
      <c r="G154" s="111"/>
      <c r="H154" s="111"/>
      <c r="I154" s="111"/>
      <c r="J154" s="114"/>
      <c r="K154" s="116"/>
    </row>
    <row r="155" spans="2:11" ht="12.75">
      <c r="B155" s="109" t="s">
        <v>132</v>
      </c>
      <c r="C155" s="110" t="s">
        <v>133</v>
      </c>
      <c r="E155" s="132"/>
      <c r="F155" s="132"/>
      <c r="G155" s="132"/>
      <c r="H155" s="132"/>
      <c r="I155" s="132"/>
      <c r="J155" s="132"/>
      <c r="K155" s="132"/>
    </row>
    <row r="156" spans="3:11" ht="12.75">
      <c r="C156" s="105"/>
      <c r="G156" s="111"/>
      <c r="H156" s="111"/>
      <c r="I156" s="111"/>
      <c r="J156" s="114"/>
      <c r="K156" s="116"/>
    </row>
    <row r="157" spans="1:11" ht="38.25">
      <c r="A157" s="103">
        <v>1</v>
      </c>
      <c r="B157" s="103">
        <v>911231111</v>
      </c>
      <c r="C157" s="122" t="s">
        <v>219</v>
      </c>
      <c r="D157" t="s">
        <v>79</v>
      </c>
      <c r="E157" s="112">
        <f>SUM(E159)</f>
        <v>5.1</v>
      </c>
      <c r="J157" s="113">
        <v>0</v>
      </c>
      <c r="K157" s="113">
        <f>PRODUCT(E157,J157)</f>
        <v>0</v>
      </c>
    </row>
    <row r="158" spans="1:11" ht="12.75" hidden="1">
      <c r="A158" s="106"/>
      <c r="B158" s="157"/>
      <c r="C158" s="120" t="s">
        <v>134</v>
      </c>
      <c r="D158" s="158"/>
      <c r="E158" s="159"/>
      <c r="F158" s="160"/>
      <c r="G158" s="161"/>
      <c r="H158" s="162"/>
      <c r="I158" s="163"/>
      <c r="J158" s="164"/>
      <c r="K158" s="132"/>
    </row>
    <row r="159" spans="3:11" ht="12.75">
      <c r="C159" t="s">
        <v>220</v>
      </c>
      <c r="E159" s="112">
        <v>5.1</v>
      </c>
      <c r="J159" s="113"/>
      <c r="K159" s="113"/>
    </row>
    <row r="160" spans="1:11" ht="12.75">
      <c r="A160" s="103">
        <v>2</v>
      </c>
      <c r="B160" s="103" t="s">
        <v>222</v>
      </c>
      <c r="C160" s="122" t="s">
        <v>221</v>
      </c>
      <c r="D160" t="s">
        <v>136</v>
      </c>
      <c r="E160" s="112">
        <f>SUM(E161:E162)</f>
        <v>117.87700000000001</v>
      </c>
      <c r="J160" s="113">
        <v>0</v>
      </c>
      <c r="K160" s="113">
        <f>PRODUCT(E160,J160)</f>
        <v>0</v>
      </c>
    </row>
    <row r="161" spans="3:11" ht="12.75">
      <c r="C161" t="s">
        <v>150</v>
      </c>
      <c r="E161" s="112">
        <v>79.102</v>
      </c>
      <c r="J161" s="113"/>
      <c r="K161" s="113"/>
    </row>
    <row r="162" spans="3:11" ht="12.75">
      <c r="C162" t="s">
        <v>151</v>
      </c>
      <c r="E162" s="112">
        <v>38.775</v>
      </c>
      <c r="J162" s="113"/>
      <c r="K162" s="113"/>
    </row>
    <row r="163" spans="1:11" ht="12.75">
      <c r="A163" s="103">
        <v>3</v>
      </c>
      <c r="B163" s="103" t="s">
        <v>222</v>
      </c>
      <c r="C163" s="122" t="s">
        <v>137</v>
      </c>
      <c r="D163" t="s">
        <v>136</v>
      </c>
      <c r="E163" s="112">
        <v>117</v>
      </c>
      <c r="J163" s="113">
        <v>0</v>
      </c>
      <c r="K163" s="113">
        <f>PRODUCT(E163,J163)</f>
        <v>0</v>
      </c>
    </row>
    <row r="164" spans="1:11" ht="12.75">
      <c r="A164" s="103">
        <v>4</v>
      </c>
      <c r="B164" s="103" t="s">
        <v>222</v>
      </c>
      <c r="C164" s="122" t="s">
        <v>223</v>
      </c>
      <c r="D164" t="s">
        <v>95</v>
      </c>
      <c r="E164" s="112">
        <v>3</v>
      </c>
      <c r="J164" s="113">
        <v>0</v>
      </c>
      <c r="K164" s="113">
        <f>PRODUCT(E164,J164)</f>
        <v>0</v>
      </c>
    </row>
    <row r="165" spans="1:11" ht="12.75">
      <c r="A165" s="103">
        <v>5</v>
      </c>
      <c r="B165" s="103">
        <v>952901311</v>
      </c>
      <c r="C165" s="122" t="s">
        <v>224</v>
      </c>
      <c r="D165" t="s">
        <v>78</v>
      </c>
      <c r="E165" s="112">
        <f>SUM(E166)</f>
        <v>2.789</v>
      </c>
      <c r="J165" s="113">
        <v>0</v>
      </c>
      <c r="K165" s="113">
        <f>PRODUCT(E165,J165)</f>
        <v>0</v>
      </c>
    </row>
    <row r="166" spans="3:11" ht="12.75">
      <c r="C166" s="32" t="s">
        <v>225</v>
      </c>
      <c r="E166" s="112">
        <v>2.789</v>
      </c>
      <c r="G166" s="111"/>
      <c r="H166" s="111"/>
      <c r="I166" s="111"/>
      <c r="J166" s="114"/>
      <c r="K166" s="116"/>
    </row>
    <row r="167" spans="1:11" ht="12.75">
      <c r="A167" s="103">
        <v>6</v>
      </c>
      <c r="B167" s="103" t="s">
        <v>222</v>
      </c>
      <c r="C167" s="122" t="s">
        <v>240</v>
      </c>
      <c r="D167" t="s">
        <v>110</v>
      </c>
      <c r="E167" s="112">
        <v>1</v>
      </c>
      <c r="J167" s="113">
        <v>0</v>
      </c>
      <c r="K167" s="113">
        <f>PRODUCT(E167,J167)</f>
        <v>0</v>
      </c>
    </row>
    <row r="168" spans="1:11" ht="12.75">
      <c r="A168" s="103">
        <v>7</v>
      </c>
      <c r="B168" s="103">
        <v>931961115</v>
      </c>
      <c r="C168" s="122" t="s">
        <v>241</v>
      </c>
      <c r="D168" t="s">
        <v>78</v>
      </c>
      <c r="E168" s="112">
        <f>SUM(E169)</f>
        <v>0.741</v>
      </c>
      <c r="J168" s="113">
        <v>0</v>
      </c>
      <c r="K168" s="113">
        <f>PRODUCT(E168,J168)</f>
        <v>0</v>
      </c>
    </row>
    <row r="169" spans="3:11" ht="12.75">
      <c r="C169" s="32" t="s">
        <v>242</v>
      </c>
      <c r="E169" s="112">
        <v>0.741</v>
      </c>
      <c r="G169" s="111"/>
      <c r="H169" s="111"/>
      <c r="I169" s="111"/>
      <c r="J169" s="114"/>
      <c r="K169" s="116"/>
    </row>
    <row r="170" spans="1:11" ht="25.5">
      <c r="A170" s="103">
        <v>8</v>
      </c>
      <c r="B170" s="103" t="s">
        <v>243</v>
      </c>
      <c r="C170" s="122" t="s">
        <v>244</v>
      </c>
      <c r="D170" t="s">
        <v>79</v>
      </c>
      <c r="E170" s="112">
        <f>SUM(E171)</f>
        <v>4.2</v>
      </c>
      <c r="J170" s="113">
        <v>0</v>
      </c>
      <c r="K170" s="113">
        <f>PRODUCT(E170,J170)</f>
        <v>0</v>
      </c>
    </row>
    <row r="171" spans="3:11" ht="12.75">
      <c r="C171" s="32" t="s">
        <v>245</v>
      </c>
      <c r="E171" s="112">
        <v>4.2</v>
      </c>
      <c r="G171" s="111"/>
      <c r="H171" s="111"/>
      <c r="I171" s="111"/>
      <c r="J171" s="114"/>
      <c r="K171" s="116"/>
    </row>
    <row r="172" spans="1:11" ht="12.75">
      <c r="A172" s="103">
        <v>9</v>
      </c>
      <c r="B172" s="103" t="s">
        <v>94</v>
      </c>
      <c r="C172" s="122" t="s">
        <v>258</v>
      </c>
      <c r="D172" t="s">
        <v>110</v>
      </c>
      <c r="E172" s="112">
        <v>1</v>
      </c>
      <c r="J172" s="113">
        <v>0</v>
      </c>
      <c r="K172" s="113">
        <f>PRODUCT(E172,J172)</f>
        <v>0</v>
      </c>
    </row>
    <row r="173" spans="1:11" ht="12.75">
      <c r="A173" s="103">
        <v>10</v>
      </c>
      <c r="B173" s="103" t="s">
        <v>94</v>
      </c>
      <c r="C173" s="122" t="s">
        <v>261</v>
      </c>
      <c r="D173" t="s">
        <v>79</v>
      </c>
      <c r="E173" s="112">
        <v>3.5</v>
      </c>
      <c r="J173" s="113">
        <v>0</v>
      </c>
      <c r="K173" s="113">
        <f>PRODUCT(E173,J173)</f>
        <v>0</v>
      </c>
    </row>
    <row r="174" spans="3:11" ht="12.75">
      <c r="C174" s="105"/>
      <c r="G174" s="111"/>
      <c r="H174" s="111"/>
      <c r="I174" s="111"/>
      <c r="J174" s="114"/>
      <c r="K174" s="116"/>
    </row>
    <row r="175" spans="3:11" ht="12.75">
      <c r="C175" s="105"/>
      <c r="G175" s="111"/>
      <c r="H175" s="111"/>
      <c r="I175" s="111"/>
      <c r="J175" s="114"/>
      <c r="K175" s="116"/>
    </row>
    <row r="176" spans="3:11" ht="12.75">
      <c r="C176" s="105" t="s">
        <v>138</v>
      </c>
      <c r="G176" s="111"/>
      <c r="H176" s="111"/>
      <c r="I176" s="111"/>
      <c r="J176" s="114"/>
      <c r="K176" s="116">
        <f>SUM(K157:K167)</f>
        <v>0</v>
      </c>
    </row>
    <row r="177" spans="1:11" ht="12.75">
      <c r="A177" s="106"/>
      <c r="C177" s="139"/>
      <c r="G177" s="140"/>
      <c r="H177" s="111"/>
      <c r="I177" s="141"/>
      <c r="J177" s="114"/>
      <c r="K177" s="142"/>
    </row>
    <row r="178" spans="2:11" ht="12.75">
      <c r="B178" s="109" t="s">
        <v>102</v>
      </c>
      <c r="C178" s="110" t="s">
        <v>103</v>
      </c>
      <c r="G178" s="111"/>
      <c r="H178" s="111"/>
      <c r="I178" s="111"/>
      <c r="J178" s="114"/>
      <c r="K178" s="114"/>
    </row>
    <row r="179" spans="3:11" ht="12.75">
      <c r="C179" s="105"/>
      <c r="G179" s="111"/>
      <c r="H179" s="111"/>
      <c r="I179" s="111"/>
      <c r="J179" s="114"/>
      <c r="K179" s="116"/>
    </row>
    <row r="180" spans="1:11" s="122" customFormat="1" ht="12.75">
      <c r="A180" s="145">
        <v>1</v>
      </c>
      <c r="B180" s="119" t="s">
        <v>105</v>
      </c>
      <c r="C180" s="120" t="s">
        <v>106</v>
      </c>
      <c r="D180" s="121" t="s">
        <v>77</v>
      </c>
      <c r="E180" s="133">
        <f>SUM(E181:E184)</f>
        <v>1.501</v>
      </c>
      <c r="F180" s="134"/>
      <c r="G180" s="135"/>
      <c r="H180" s="136"/>
      <c r="I180" s="137"/>
      <c r="J180" s="138">
        <v>0</v>
      </c>
      <c r="K180" s="123">
        <f>PRODUCT(E180,J180)</f>
        <v>0</v>
      </c>
    </row>
    <row r="181" spans="1:11" s="122" customFormat="1" ht="12.75">
      <c r="A181" s="145"/>
      <c r="B181" s="119"/>
      <c r="C181" s="120" t="s">
        <v>226</v>
      </c>
      <c r="D181" s="121"/>
      <c r="E181" s="133"/>
      <c r="F181" s="134"/>
      <c r="G181" s="135"/>
      <c r="H181" s="136"/>
      <c r="I181" s="137"/>
      <c r="J181" s="138"/>
      <c r="K181" s="123"/>
    </row>
    <row r="182" spans="1:11" s="122" customFormat="1" ht="12.75">
      <c r="A182" s="145"/>
      <c r="B182" s="119"/>
      <c r="C182" s="120" t="s">
        <v>227</v>
      </c>
      <c r="D182" s="121"/>
      <c r="E182" s="133">
        <v>1.117</v>
      </c>
      <c r="F182" s="134"/>
      <c r="G182" s="135"/>
      <c r="H182" s="136"/>
      <c r="I182" s="137"/>
      <c r="J182" s="138"/>
      <c r="K182" s="123"/>
    </row>
    <row r="183" spans="1:11" s="122" customFormat="1" ht="12.75">
      <c r="A183" s="145"/>
      <c r="B183" s="119"/>
      <c r="C183" s="120" t="s">
        <v>234</v>
      </c>
      <c r="D183" s="121"/>
      <c r="E183" s="133"/>
      <c r="F183" s="134"/>
      <c r="G183" s="135"/>
      <c r="H183" s="136"/>
      <c r="I183" s="137"/>
      <c r="J183" s="138"/>
      <c r="K183" s="123"/>
    </row>
    <row r="184" spans="1:11" s="122" customFormat="1" ht="12.75">
      <c r="A184" s="145"/>
      <c r="B184" s="119"/>
      <c r="C184" s="120" t="s">
        <v>235</v>
      </c>
      <c r="D184" s="121"/>
      <c r="E184" s="133">
        <v>0.384</v>
      </c>
      <c r="F184" s="134"/>
      <c r="G184" s="135"/>
      <c r="H184" s="136"/>
      <c r="I184" s="137"/>
      <c r="J184" s="138"/>
      <c r="K184" s="123"/>
    </row>
    <row r="185" spans="1:11" s="122" customFormat="1" ht="25.5">
      <c r="A185" s="145">
        <v>2</v>
      </c>
      <c r="B185" s="119" t="s">
        <v>228</v>
      </c>
      <c r="C185" s="120" t="s">
        <v>233</v>
      </c>
      <c r="D185" s="121" t="s">
        <v>77</v>
      </c>
      <c r="E185" s="133">
        <f>SUM(E186:E186)</f>
        <v>1.784</v>
      </c>
      <c r="F185" s="134"/>
      <c r="G185" s="135"/>
      <c r="H185" s="136"/>
      <c r="I185" s="137"/>
      <c r="J185" s="138">
        <v>0</v>
      </c>
      <c r="K185" s="123">
        <f>PRODUCT(E185,J185)</f>
        <v>0</v>
      </c>
    </row>
    <row r="186" spans="1:11" s="122" customFormat="1" ht="12.75">
      <c r="A186" s="145"/>
      <c r="B186" s="119"/>
      <c r="C186" s="120" t="s">
        <v>229</v>
      </c>
      <c r="D186" s="121"/>
      <c r="E186" s="133">
        <v>1.784</v>
      </c>
      <c r="F186" s="134"/>
      <c r="G186" s="135"/>
      <c r="H186" s="136"/>
      <c r="I186" s="137"/>
      <c r="J186" s="138"/>
      <c r="K186" s="123"/>
    </row>
    <row r="187" spans="1:11" s="122" customFormat="1" ht="12.75">
      <c r="A187" s="145">
        <v>3</v>
      </c>
      <c r="B187" s="119" t="s">
        <v>230</v>
      </c>
      <c r="C187" s="120" t="s">
        <v>236</v>
      </c>
      <c r="D187" s="121" t="s">
        <v>78</v>
      </c>
      <c r="E187" s="133">
        <f>SUM(E188:E188)</f>
        <v>0.615</v>
      </c>
      <c r="F187" s="134"/>
      <c r="G187" s="135"/>
      <c r="H187" s="136"/>
      <c r="I187" s="137"/>
      <c r="J187" s="138">
        <v>0</v>
      </c>
      <c r="K187" s="123">
        <f>PRODUCT(E187,J187)</f>
        <v>0</v>
      </c>
    </row>
    <row r="188" spans="1:11" s="122" customFormat="1" ht="12.75">
      <c r="A188" s="145"/>
      <c r="B188" s="119"/>
      <c r="C188" s="120" t="s">
        <v>231</v>
      </c>
      <c r="D188" s="121"/>
      <c r="E188" s="133">
        <v>0.615</v>
      </c>
      <c r="F188" s="134"/>
      <c r="G188" s="135"/>
      <c r="H188" s="136"/>
      <c r="I188" s="137"/>
      <c r="J188" s="138"/>
      <c r="K188" s="123"/>
    </row>
    <row r="189" spans="1:11" s="122" customFormat="1" ht="12.75">
      <c r="A189" s="145">
        <v>4</v>
      </c>
      <c r="B189" s="119" t="s">
        <v>246</v>
      </c>
      <c r="C189" s="120" t="s">
        <v>247</v>
      </c>
      <c r="D189" s="121" t="s">
        <v>78</v>
      </c>
      <c r="E189" s="133">
        <f>SUM(E190:E190)</f>
        <v>0.315</v>
      </c>
      <c r="F189" s="134"/>
      <c r="G189" s="135"/>
      <c r="H189" s="136"/>
      <c r="I189" s="137"/>
      <c r="J189" s="138">
        <v>0</v>
      </c>
      <c r="K189" s="123">
        <f>PRODUCT(E189,J189)</f>
        <v>0</v>
      </c>
    </row>
    <row r="190" spans="1:11" s="122" customFormat="1" ht="12.75">
      <c r="A190" s="145"/>
      <c r="B190" s="119"/>
      <c r="C190" s="120" t="s">
        <v>248</v>
      </c>
      <c r="D190" s="121"/>
      <c r="E190" s="133">
        <v>0.315</v>
      </c>
      <c r="F190" s="134"/>
      <c r="G190" s="135"/>
      <c r="H190" s="136"/>
      <c r="I190" s="137"/>
      <c r="J190" s="138"/>
      <c r="K190" s="123"/>
    </row>
    <row r="191" spans="1:11" s="122" customFormat="1" ht="25.5">
      <c r="A191" s="145">
        <v>5</v>
      </c>
      <c r="B191" s="119" t="s">
        <v>107</v>
      </c>
      <c r="C191" s="120" t="s">
        <v>232</v>
      </c>
      <c r="D191" s="121" t="s">
        <v>79</v>
      </c>
      <c r="E191" s="133">
        <f>SUM(E192:E192)</f>
        <v>3</v>
      </c>
      <c r="F191" s="134"/>
      <c r="G191" s="135"/>
      <c r="H191" s="136"/>
      <c r="I191" s="137"/>
      <c r="J191" s="138">
        <v>0</v>
      </c>
      <c r="K191" s="123">
        <f>PRODUCT(E191,J191)</f>
        <v>0</v>
      </c>
    </row>
    <row r="192" spans="1:11" s="122" customFormat="1" ht="12.75">
      <c r="A192" s="145"/>
      <c r="B192" s="119"/>
      <c r="C192" s="120" t="s">
        <v>239</v>
      </c>
      <c r="D192" s="121"/>
      <c r="E192" s="133">
        <v>3</v>
      </c>
      <c r="F192" s="134"/>
      <c r="G192" s="135"/>
      <c r="H192" s="136"/>
      <c r="I192" s="137"/>
      <c r="J192" s="138"/>
      <c r="K192" s="123"/>
    </row>
    <row r="193" spans="1:11" s="122" customFormat="1" ht="12.75">
      <c r="A193" s="145">
        <v>6</v>
      </c>
      <c r="B193" s="119" t="s">
        <v>108</v>
      </c>
      <c r="C193" s="120" t="s">
        <v>109</v>
      </c>
      <c r="D193" s="121" t="s">
        <v>95</v>
      </c>
      <c r="E193" s="133">
        <v>1</v>
      </c>
      <c r="F193" s="134"/>
      <c r="G193" s="135"/>
      <c r="H193" s="136"/>
      <c r="I193" s="137"/>
      <c r="J193" s="138">
        <v>0</v>
      </c>
      <c r="K193" s="123">
        <f>PRODUCT(E193,J193)</f>
        <v>0</v>
      </c>
    </row>
    <row r="194" spans="1:11" s="122" customFormat="1" ht="12.75">
      <c r="A194" s="145">
        <v>7</v>
      </c>
      <c r="B194" s="119" t="s">
        <v>237</v>
      </c>
      <c r="C194" s="120" t="s">
        <v>238</v>
      </c>
      <c r="D194" s="121" t="s">
        <v>81</v>
      </c>
      <c r="E194" s="133">
        <v>7.228</v>
      </c>
      <c r="F194" s="134"/>
      <c r="G194" s="135"/>
      <c r="H194" s="136"/>
      <c r="I194" s="137"/>
      <c r="J194" s="138">
        <v>0</v>
      </c>
      <c r="K194" s="123">
        <f>PRODUCT(E194,J194)</f>
        <v>0</v>
      </c>
    </row>
    <row r="195" spans="3:11" ht="12.75">
      <c r="C195" s="149" t="s">
        <v>169</v>
      </c>
      <c r="D195" s="122"/>
      <c r="G195" s="111"/>
      <c r="H195" s="111"/>
      <c r="I195" s="111"/>
      <c r="J195" s="114"/>
      <c r="K195" s="114"/>
    </row>
    <row r="196" spans="4:11" ht="12.75">
      <c r="D196" s="122"/>
      <c r="G196" s="111"/>
      <c r="H196" s="111"/>
      <c r="I196" s="111"/>
      <c r="J196" s="114"/>
      <c r="K196" s="114"/>
    </row>
    <row r="197" spans="3:11" ht="12.75">
      <c r="C197" s="105" t="s">
        <v>104</v>
      </c>
      <c r="G197" s="111"/>
      <c r="H197" s="111"/>
      <c r="I197" s="111"/>
      <c r="J197" s="114"/>
      <c r="K197" s="116">
        <f>SUM(K180:K195)</f>
        <v>0</v>
      </c>
    </row>
    <row r="198" spans="3:11" ht="12.75">
      <c r="C198" s="107"/>
      <c r="G198" s="111"/>
      <c r="H198" s="111"/>
      <c r="I198" s="117"/>
      <c r="J198" s="114"/>
      <c r="K198" s="116"/>
    </row>
    <row r="199" spans="2:11" ht="12.75">
      <c r="B199" s="109" t="s">
        <v>82</v>
      </c>
      <c r="C199" s="110" t="s">
        <v>80</v>
      </c>
      <c r="J199" s="113"/>
      <c r="K199" s="113"/>
    </row>
    <row r="200" spans="10:11" ht="12.75">
      <c r="J200" s="113"/>
      <c r="K200" s="113"/>
    </row>
    <row r="201" spans="1:11" ht="25.5">
      <c r="A201" s="103">
        <v>1</v>
      </c>
      <c r="B201" s="103">
        <v>998142251</v>
      </c>
      <c r="C201" s="122" t="s">
        <v>259</v>
      </c>
      <c r="D201" t="s">
        <v>81</v>
      </c>
      <c r="E201" s="112">
        <v>27.862</v>
      </c>
      <c r="J201" s="113">
        <v>0</v>
      </c>
      <c r="K201" s="113">
        <f>PRODUCT(E201,J201)</f>
        <v>0</v>
      </c>
    </row>
    <row r="202" spans="10:11" ht="12.75">
      <c r="J202" s="113"/>
      <c r="K202" s="113"/>
    </row>
    <row r="203" spans="3:11" ht="12.75">
      <c r="C203" s="105" t="s">
        <v>83</v>
      </c>
      <c r="J203" s="113"/>
      <c r="K203" s="115">
        <f>SUM(K201)</f>
        <v>0</v>
      </c>
    </row>
    <row r="204" spans="10:11" ht="12.75">
      <c r="J204" s="113"/>
      <c r="K204" s="113"/>
    </row>
    <row r="205" spans="2:11" ht="12.75">
      <c r="B205" s="109"/>
      <c r="C205" s="110" t="s">
        <v>260</v>
      </c>
      <c r="J205" s="113"/>
      <c r="K205" s="113"/>
    </row>
    <row r="206" spans="10:11" ht="12.75">
      <c r="J206" s="113"/>
      <c r="K206" s="113"/>
    </row>
    <row r="207" spans="1:11" ht="12.75">
      <c r="A207" s="103">
        <v>1</v>
      </c>
      <c r="B207" s="103" t="s">
        <v>94</v>
      </c>
      <c r="C207" s="122" t="s">
        <v>264</v>
      </c>
      <c r="D207" t="s">
        <v>110</v>
      </c>
      <c r="E207" s="112">
        <v>1</v>
      </c>
      <c r="J207" s="113">
        <v>0</v>
      </c>
      <c r="K207" s="113">
        <f>PRODUCT(E207,J207)</f>
        <v>0</v>
      </c>
    </row>
    <row r="208" spans="10:11" ht="12.75">
      <c r="J208" s="113"/>
      <c r="K208" s="113"/>
    </row>
    <row r="209" spans="3:11" ht="12.75">
      <c r="C209" s="105" t="s">
        <v>25</v>
      </c>
      <c r="J209" s="113"/>
      <c r="K209" s="115">
        <f>SUM(K207)</f>
        <v>0</v>
      </c>
    </row>
    <row r="210" ht="12.75">
      <c r="J210" s="113"/>
    </row>
    <row r="211" ht="12.75">
      <c r="J211" s="113"/>
    </row>
    <row r="212" ht="12.75">
      <c r="J212" s="113"/>
    </row>
    <row r="213" ht="12.75">
      <c r="J213" s="113"/>
    </row>
    <row r="214" ht="12.75">
      <c r="J214" s="113"/>
    </row>
    <row r="215" ht="12.75">
      <c r="J215" s="113"/>
    </row>
    <row r="216" ht="12.75">
      <c r="J216" s="113"/>
    </row>
    <row r="217" ht="12.75">
      <c r="J217" s="113"/>
    </row>
    <row r="218" ht="12.75">
      <c r="J218" s="113"/>
    </row>
    <row r="219" ht="12.75">
      <c r="J219" s="113"/>
    </row>
    <row r="220" ht="12.75">
      <c r="J220" s="113"/>
    </row>
    <row r="221" ht="12.75">
      <c r="J221" s="113"/>
    </row>
    <row r="222" ht="12.75">
      <c r="J222" s="113"/>
    </row>
    <row r="223" spans="2:10" ht="12.75">
      <c r="B223" s="104"/>
      <c r="C223" s="105"/>
      <c r="J223" s="113"/>
    </row>
    <row r="224" ht="12.75">
      <c r="J224" s="113"/>
    </row>
    <row r="225" ht="12.75">
      <c r="J225" s="113"/>
    </row>
    <row r="226" ht="12.75">
      <c r="J226" s="113"/>
    </row>
    <row r="227" ht="12.75">
      <c r="J227" s="113"/>
    </row>
    <row r="228" ht="12.75">
      <c r="J228" s="113"/>
    </row>
    <row r="229" ht="12.75">
      <c r="J229" s="113"/>
    </row>
    <row r="230" ht="12.75">
      <c r="J230" s="113"/>
    </row>
    <row r="231" ht="12.75">
      <c r="J231" s="113"/>
    </row>
    <row r="232" ht="12.75">
      <c r="J232" s="113"/>
    </row>
    <row r="233" ht="12.75">
      <c r="J233" s="113"/>
    </row>
    <row r="234" ht="12.75">
      <c r="J234" s="113"/>
    </row>
    <row r="235" ht="12.75">
      <c r="J235" s="113"/>
    </row>
    <row r="236" ht="12.75">
      <c r="J236" s="113"/>
    </row>
    <row r="237" ht="12.75">
      <c r="J237" s="113"/>
    </row>
    <row r="238" ht="12.75">
      <c r="J238" s="113"/>
    </row>
    <row r="239" ht="12.75">
      <c r="J239" s="113"/>
    </row>
    <row r="240" ht="12.75">
      <c r="J240" s="113"/>
    </row>
    <row r="241" ht="12.75">
      <c r="J241" s="113"/>
    </row>
    <row r="242" ht="12.75">
      <c r="J242" s="113"/>
    </row>
    <row r="243" ht="12.75">
      <c r="J243" s="113"/>
    </row>
    <row r="244" ht="12.75">
      <c r="J244" s="113"/>
    </row>
    <row r="245" ht="12.75">
      <c r="J245" s="113"/>
    </row>
    <row r="246" ht="12.75">
      <c r="J246" s="113"/>
    </row>
    <row r="247" ht="12.75">
      <c r="J247" s="113"/>
    </row>
    <row r="248" ht="12.75">
      <c r="J248" s="113"/>
    </row>
    <row r="249" ht="12.75">
      <c r="J249" s="113"/>
    </row>
    <row r="250" ht="12.75">
      <c r="J250" s="113"/>
    </row>
    <row r="251" ht="12.75">
      <c r="J251" s="113"/>
    </row>
    <row r="252" ht="12.75">
      <c r="J252" s="113"/>
    </row>
    <row r="253" ht="12.75">
      <c r="J253" s="113"/>
    </row>
    <row r="254" ht="12.75">
      <c r="J254" s="113"/>
    </row>
    <row r="255" ht="12.75">
      <c r="J255" s="113"/>
    </row>
    <row r="256" ht="12.75">
      <c r="J256" s="113"/>
    </row>
    <row r="257" ht="12.75">
      <c r="J257" s="113"/>
    </row>
    <row r="258" ht="12.75">
      <c r="J258" s="113"/>
    </row>
    <row r="259" ht="12.75">
      <c r="J259" s="113"/>
    </row>
    <row r="260" ht="12.75">
      <c r="J260" s="113"/>
    </row>
    <row r="261" ht="12.75">
      <c r="J261" s="113"/>
    </row>
    <row r="262" ht="12.75">
      <c r="J262" s="113"/>
    </row>
    <row r="263" ht="12.75">
      <c r="J263" s="113"/>
    </row>
    <row r="264" ht="12.75">
      <c r="J264" s="113"/>
    </row>
    <row r="265" ht="12.75">
      <c r="J265" s="113"/>
    </row>
    <row r="266" ht="12.75">
      <c r="J266" s="113"/>
    </row>
    <row r="267" ht="12.75">
      <c r="J267" s="113"/>
    </row>
    <row r="268" ht="12.75">
      <c r="J268" s="113"/>
    </row>
    <row r="269" ht="12.75">
      <c r="J269" s="113"/>
    </row>
    <row r="270" ht="12.75">
      <c r="J270" s="113"/>
    </row>
    <row r="271" ht="12.75">
      <c r="J271" s="113"/>
    </row>
    <row r="272" ht="12.75">
      <c r="J272" s="113"/>
    </row>
    <row r="273" ht="12.75">
      <c r="J273" s="113"/>
    </row>
    <row r="274" ht="12.75">
      <c r="J274" s="113"/>
    </row>
    <row r="275" ht="12.75">
      <c r="J275" s="113"/>
    </row>
    <row r="276" ht="12.75">
      <c r="J276" s="113"/>
    </row>
    <row r="277" ht="12.75">
      <c r="J277" s="113"/>
    </row>
    <row r="278" ht="12.75">
      <c r="J278" s="113"/>
    </row>
    <row r="279" ht="12.75">
      <c r="J279" s="113"/>
    </row>
    <row r="280" ht="12.75">
      <c r="J280" s="113"/>
    </row>
    <row r="281" ht="12.75">
      <c r="J281" s="113"/>
    </row>
    <row r="282" ht="12.75">
      <c r="J282" s="113"/>
    </row>
    <row r="283" ht="12.75">
      <c r="J283" s="113"/>
    </row>
    <row r="284" ht="12.75">
      <c r="J284" s="113"/>
    </row>
    <row r="285" ht="12.75">
      <c r="J285" s="113"/>
    </row>
    <row r="286" ht="12.75">
      <c r="J286" s="113"/>
    </row>
    <row r="287" ht="12.75">
      <c r="J287" s="113"/>
    </row>
    <row r="288" ht="12.75">
      <c r="J288" s="113"/>
    </row>
    <row r="289" ht="12.75">
      <c r="J289" s="113"/>
    </row>
    <row r="290" ht="12.75">
      <c r="J290" s="113"/>
    </row>
    <row r="291" ht="12.75">
      <c r="J291" s="113"/>
    </row>
    <row r="292" ht="12.75">
      <c r="J292" s="113"/>
    </row>
    <row r="293" ht="12.75">
      <c r="J293" s="113"/>
    </row>
    <row r="294" ht="12.75">
      <c r="J294" s="113"/>
    </row>
    <row r="295" ht="12.75">
      <c r="J295" s="113"/>
    </row>
    <row r="296" ht="12.75">
      <c r="J296" s="113"/>
    </row>
    <row r="297" ht="12.75">
      <c r="J297" s="113"/>
    </row>
    <row r="298" ht="12.75">
      <c r="J298" s="113"/>
    </row>
    <row r="299" ht="12.75">
      <c r="J299" s="113"/>
    </row>
    <row r="300" ht="12.75">
      <c r="J300" s="113"/>
    </row>
    <row r="301" ht="12.75">
      <c r="J301" s="113"/>
    </row>
    <row r="302" ht="12.75">
      <c r="J302" s="113"/>
    </row>
    <row r="303" ht="12.75">
      <c r="J303" s="113"/>
    </row>
    <row r="304" ht="12.75">
      <c r="J304" s="113"/>
    </row>
    <row r="305" ht="12.75">
      <c r="J305" s="113"/>
    </row>
    <row r="306" ht="12.75">
      <c r="J306" s="113"/>
    </row>
    <row r="307" ht="12.75">
      <c r="J307" s="113"/>
    </row>
    <row r="308" ht="12.75">
      <c r="J308" s="113"/>
    </row>
    <row r="309" ht="12.75">
      <c r="J309" s="113"/>
    </row>
    <row r="310" ht="12.75">
      <c r="J310" s="113"/>
    </row>
    <row r="311" ht="12.75">
      <c r="J311" s="113"/>
    </row>
    <row r="312" ht="12.75">
      <c r="J312" s="113"/>
    </row>
    <row r="313" ht="12.75">
      <c r="J313" s="113"/>
    </row>
    <row r="314" ht="12.75">
      <c r="J314" s="113"/>
    </row>
    <row r="315" ht="12.75">
      <c r="J315" s="113"/>
    </row>
    <row r="316" ht="12.75">
      <c r="J316" s="113"/>
    </row>
    <row r="317" ht="12.75">
      <c r="J317" s="113"/>
    </row>
    <row r="318" ht="12.75">
      <c r="J318" s="113"/>
    </row>
    <row r="319" ht="12.75">
      <c r="J319" s="113"/>
    </row>
    <row r="320" ht="12.75">
      <c r="J320" s="113"/>
    </row>
    <row r="321" ht="12.75">
      <c r="J321" s="113"/>
    </row>
    <row r="322" ht="12.75">
      <c r="J322" s="113"/>
    </row>
    <row r="323" ht="12.75">
      <c r="J323" s="113"/>
    </row>
    <row r="324" ht="12.75">
      <c r="J324" s="113"/>
    </row>
    <row r="325" ht="12.75">
      <c r="J325" s="113"/>
    </row>
    <row r="326" ht="12.75">
      <c r="J326" s="113"/>
    </row>
    <row r="327" ht="12.75">
      <c r="J327" s="113"/>
    </row>
    <row r="328" ht="12.75">
      <c r="J328" s="113"/>
    </row>
    <row r="329" ht="12.75">
      <c r="J329" s="113"/>
    </row>
    <row r="330" ht="12.75">
      <c r="J330" s="113"/>
    </row>
    <row r="331" ht="12.75">
      <c r="J331" s="113"/>
    </row>
    <row r="332" ht="12.75">
      <c r="J332" s="113"/>
    </row>
    <row r="333" ht="12.75">
      <c r="J333" s="113"/>
    </row>
    <row r="334" ht="12.75">
      <c r="J334" s="113"/>
    </row>
    <row r="335" ht="12.75">
      <c r="J335" s="113"/>
    </row>
    <row r="336" ht="12.75">
      <c r="J336" s="113"/>
    </row>
    <row r="337" ht="12.75">
      <c r="J337" s="113"/>
    </row>
    <row r="338" ht="12.75">
      <c r="J338" s="113"/>
    </row>
    <row r="339" ht="12.75">
      <c r="J339" s="113"/>
    </row>
    <row r="340" ht="12.75">
      <c r="J340" s="113"/>
    </row>
    <row r="341" ht="12.75">
      <c r="J341" s="113"/>
    </row>
    <row r="342" ht="12.75">
      <c r="J342" s="113"/>
    </row>
    <row r="343" ht="12.75">
      <c r="J343" s="113"/>
    </row>
    <row r="344" ht="12.75">
      <c r="J344" s="113"/>
    </row>
    <row r="345" ht="12.75">
      <c r="J345" s="113"/>
    </row>
    <row r="346" ht="12.75">
      <c r="J346" s="113"/>
    </row>
    <row r="347" ht="12.75">
      <c r="J347" s="113"/>
    </row>
    <row r="348" ht="12.75">
      <c r="J348" s="113"/>
    </row>
    <row r="349" ht="12.75">
      <c r="J349" s="113"/>
    </row>
    <row r="350" ht="12.75">
      <c r="J350" s="113"/>
    </row>
    <row r="351" ht="12.75">
      <c r="J351" s="113"/>
    </row>
    <row r="352" ht="12.75">
      <c r="J352" s="113"/>
    </row>
    <row r="353" ht="12.75">
      <c r="J353" s="113"/>
    </row>
    <row r="354" ht="12.75">
      <c r="J354" s="113"/>
    </row>
    <row r="355" ht="12.75">
      <c r="J355" s="113"/>
    </row>
    <row r="356" ht="12.75">
      <c r="J356" s="113"/>
    </row>
    <row r="357" ht="12.75">
      <c r="J357" s="113"/>
    </row>
    <row r="358" ht="12.75">
      <c r="J358" s="113"/>
    </row>
    <row r="359" ht="12.75">
      <c r="J359" s="113"/>
    </row>
    <row r="360" ht="12.75">
      <c r="J360" s="113"/>
    </row>
    <row r="361" ht="12.75">
      <c r="J361" s="113"/>
    </row>
    <row r="362" ht="12.75">
      <c r="J362" s="113"/>
    </row>
    <row r="363" ht="12.75">
      <c r="J363" s="113"/>
    </row>
    <row r="364" ht="12.75">
      <c r="J364" s="113"/>
    </row>
    <row r="365" ht="12.75">
      <c r="J365" s="113"/>
    </row>
    <row r="366" ht="12.75">
      <c r="J366" s="113"/>
    </row>
    <row r="367" ht="12.75">
      <c r="J367" s="113"/>
    </row>
    <row r="368" ht="12.75">
      <c r="J368" s="113"/>
    </row>
    <row r="369" ht="12.75">
      <c r="J369" s="113"/>
    </row>
    <row r="370" ht="12.75">
      <c r="J370" s="113"/>
    </row>
    <row r="371" ht="12.75">
      <c r="J371" s="113"/>
    </row>
    <row r="372" ht="12.75">
      <c r="J372" s="113"/>
    </row>
    <row r="373" ht="12.75">
      <c r="J373" s="113"/>
    </row>
    <row r="374" ht="12.75">
      <c r="J374" s="113"/>
    </row>
    <row r="375" ht="12.75">
      <c r="J375" s="113"/>
    </row>
    <row r="376" ht="12.75">
      <c r="J376" s="113"/>
    </row>
    <row r="377" ht="12.75">
      <c r="J377" s="113"/>
    </row>
    <row r="378" ht="12.75">
      <c r="J378" s="113"/>
    </row>
    <row r="379" ht="12.75">
      <c r="J379" s="113"/>
    </row>
    <row r="380" ht="12.75">
      <c r="J380" s="113"/>
    </row>
    <row r="381" ht="12.75">
      <c r="J381" s="113"/>
    </row>
    <row r="382" ht="12.75">
      <c r="J382" s="113"/>
    </row>
    <row r="383" ht="12.75">
      <c r="J383" s="113"/>
    </row>
    <row r="384" ht="12.75">
      <c r="J384" s="113"/>
    </row>
    <row r="385" ht="12.75">
      <c r="J385" s="113"/>
    </row>
    <row r="386" ht="12.75">
      <c r="J386" s="113"/>
    </row>
    <row r="387" ht="12.75">
      <c r="J387" s="113"/>
    </row>
    <row r="388" ht="12.75">
      <c r="J388" s="113"/>
    </row>
    <row r="389" ht="12.75">
      <c r="J389" s="113"/>
    </row>
    <row r="390" ht="12.75">
      <c r="J390" s="113"/>
    </row>
    <row r="391" ht="12.75">
      <c r="J391" s="113"/>
    </row>
    <row r="392" ht="12.75">
      <c r="J392" s="113"/>
    </row>
    <row r="393" ht="12.75">
      <c r="J393" s="113"/>
    </row>
    <row r="394" ht="12.75">
      <c r="J394" s="113"/>
    </row>
    <row r="395" ht="12.75">
      <c r="J395" s="113"/>
    </row>
    <row r="396" ht="12.75">
      <c r="J396" s="113"/>
    </row>
    <row r="397" ht="12.75">
      <c r="J397" s="113"/>
    </row>
    <row r="398" ht="12.75">
      <c r="J398" s="113"/>
    </row>
    <row r="399" ht="12.75">
      <c r="J399" s="113"/>
    </row>
    <row r="400" ht="12.75">
      <c r="J400" s="113"/>
    </row>
    <row r="401" ht="12.75">
      <c r="J401" s="113"/>
    </row>
    <row r="402" ht="12.75">
      <c r="J402" s="113"/>
    </row>
    <row r="403" ht="12.75">
      <c r="J403" s="113"/>
    </row>
    <row r="404" ht="12.75">
      <c r="J404" s="113"/>
    </row>
    <row r="405" ht="12.75">
      <c r="J405" s="113"/>
    </row>
    <row r="406" ht="12.75">
      <c r="J406" s="113"/>
    </row>
    <row r="407" ht="12.75">
      <c r="J407" s="113"/>
    </row>
    <row r="408" ht="12.75">
      <c r="J408" s="113"/>
    </row>
    <row r="409" ht="12.75">
      <c r="J409" s="113"/>
    </row>
    <row r="410" ht="12.75">
      <c r="J410" s="113"/>
    </row>
    <row r="411" ht="12.75">
      <c r="J411" s="113"/>
    </row>
    <row r="412" ht="12.75">
      <c r="J412" s="113"/>
    </row>
    <row r="413" ht="12.75">
      <c r="J413" s="113"/>
    </row>
    <row r="414" ht="12.75">
      <c r="J414" s="113"/>
    </row>
    <row r="415" ht="12.75">
      <c r="J415" s="113"/>
    </row>
    <row r="416" ht="12.75">
      <c r="J416" s="113"/>
    </row>
    <row r="417" ht="12.75">
      <c r="J417" s="113"/>
    </row>
    <row r="418" ht="12.75">
      <c r="J418" s="113"/>
    </row>
    <row r="419" ht="12.75">
      <c r="J419" s="113"/>
    </row>
    <row r="420" ht="12.75">
      <c r="J420" s="113"/>
    </row>
    <row r="421" ht="12.75">
      <c r="J421" s="113"/>
    </row>
    <row r="422" ht="12.75">
      <c r="J422" s="113"/>
    </row>
    <row r="423" ht="12.75">
      <c r="J423" s="113"/>
    </row>
    <row r="424" ht="12.75">
      <c r="J424" s="113"/>
    </row>
    <row r="425" ht="12.75">
      <c r="J425" s="113"/>
    </row>
    <row r="426" ht="12.75">
      <c r="J426" s="113"/>
    </row>
    <row r="427" ht="12.75">
      <c r="J427" s="113"/>
    </row>
    <row r="428" ht="12.75">
      <c r="J428" s="113"/>
    </row>
    <row r="429" ht="12.75">
      <c r="J429" s="113"/>
    </row>
    <row r="430" ht="12.75">
      <c r="J430" s="113"/>
    </row>
    <row r="431" ht="12.75">
      <c r="J431" s="113"/>
    </row>
    <row r="432" ht="12.75">
      <c r="J432" s="113"/>
    </row>
    <row r="433" ht="12.75">
      <c r="J433" s="113"/>
    </row>
    <row r="434" ht="12.75">
      <c r="J434" s="113"/>
    </row>
    <row r="435" ht="12.75">
      <c r="J435" s="113"/>
    </row>
    <row r="436" ht="12.75">
      <c r="J436" s="113"/>
    </row>
    <row r="437" ht="12.75">
      <c r="J437" s="113"/>
    </row>
    <row r="438" ht="12.75">
      <c r="J438" s="113"/>
    </row>
    <row r="439" ht="12.75">
      <c r="J439" s="113"/>
    </row>
    <row r="440" ht="12.75">
      <c r="J440" s="113"/>
    </row>
    <row r="441" ht="12.75">
      <c r="J441" s="113"/>
    </row>
    <row r="442" ht="12.75">
      <c r="J442" s="113"/>
    </row>
    <row r="443" ht="12.75">
      <c r="J443" s="113"/>
    </row>
    <row r="444" ht="12.75">
      <c r="J444" s="113"/>
    </row>
    <row r="445" ht="12.75">
      <c r="J445" s="113"/>
    </row>
    <row r="446" ht="12.75">
      <c r="J446" s="113"/>
    </row>
    <row r="447" ht="12.75">
      <c r="J447" s="113"/>
    </row>
    <row r="448" ht="12.75">
      <c r="J448" s="113"/>
    </row>
    <row r="449" ht="12.75">
      <c r="J449" s="113"/>
    </row>
    <row r="450" ht="12.75">
      <c r="J450" s="113"/>
    </row>
    <row r="451" ht="12.75">
      <c r="J451" s="113"/>
    </row>
    <row r="452" ht="12.75">
      <c r="J452" s="113"/>
    </row>
    <row r="453" ht="12.75">
      <c r="J453" s="113"/>
    </row>
    <row r="454" ht="12.75">
      <c r="J454" s="113"/>
    </row>
    <row r="455" ht="12.75">
      <c r="J455" s="113"/>
    </row>
    <row r="456" ht="12.75">
      <c r="J456" s="113"/>
    </row>
    <row r="457" ht="12.75">
      <c r="J457" s="113"/>
    </row>
    <row r="458" ht="12.75">
      <c r="J458" s="113"/>
    </row>
    <row r="459" ht="12.75">
      <c r="J459" s="113"/>
    </row>
    <row r="460" ht="12.75">
      <c r="J460" s="113"/>
    </row>
    <row r="461" ht="12.75">
      <c r="J461" s="113"/>
    </row>
    <row r="462" ht="12.75">
      <c r="J462" s="113"/>
    </row>
    <row r="463" ht="12.75">
      <c r="J463" s="113"/>
    </row>
    <row r="464" ht="12.75">
      <c r="J464" s="113"/>
    </row>
    <row r="465" ht="12.75">
      <c r="J465" s="113"/>
    </row>
    <row r="466" ht="12.75">
      <c r="J466" s="113"/>
    </row>
    <row r="467" ht="12.75">
      <c r="J467" s="113"/>
    </row>
    <row r="468" ht="12.75">
      <c r="J468" s="113"/>
    </row>
    <row r="469" ht="12.75">
      <c r="J469" s="113"/>
    </row>
    <row r="470" ht="12.75">
      <c r="J470" s="113"/>
    </row>
    <row r="471" ht="12.75">
      <c r="J471" s="113"/>
    </row>
  </sheetData>
  <sheetProtection/>
  <mergeCells count="3">
    <mergeCell ref="G1:K1"/>
    <mergeCell ref="H4:K4"/>
    <mergeCell ref="C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31"/>
  <sheetViews>
    <sheetView zoomScalePageLayoutView="0" workbookViewId="0" topLeftCell="A1">
      <selection activeCell="B5" sqref="B5:E5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0" t="s">
        <v>32</v>
      </c>
      <c r="F1" s="37"/>
    </row>
    <row r="2" spans="1:6" ht="12.75">
      <c r="A2" s="32"/>
      <c r="B2" s="32"/>
      <c r="C2" s="32"/>
      <c r="D2" s="32"/>
      <c r="E2" s="32"/>
      <c r="F2" s="37"/>
    </row>
    <row r="3" spans="1:6" ht="12.75">
      <c r="A3" s="32" t="s">
        <v>16</v>
      </c>
      <c r="B3" s="192" t="s">
        <v>112</v>
      </c>
      <c r="C3" s="192"/>
      <c r="D3" s="192"/>
      <c r="E3" s="192"/>
      <c r="F3" s="37"/>
    </row>
    <row r="4" spans="1:6" ht="12.75">
      <c r="A4" s="32" t="s">
        <v>18</v>
      </c>
      <c r="B4" s="53">
        <f>Rozpočet!H2</f>
        <v>0</v>
      </c>
      <c r="C4" s="37"/>
      <c r="D4" s="38" t="s">
        <v>22</v>
      </c>
      <c r="E4" s="39">
        <v>42792</v>
      </c>
      <c r="F4" s="37"/>
    </row>
    <row r="5" spans="1:6" ht="12.75">
      <c r="A5" s="32" t="s">
        <v>21</v>
      </c>
      <c r="B5" s="192" t="s">
        <v>112</v>
      </c>
      <c r="C5" s="193"/>
      <c r="D5" s="193"/>
      <c r="E5" s="193"/>
      <c r="F5" s="37"/>
    </row>
    <row r="6" spans="1:6" ht="12.75">
      <c r="A6" s="32" t="s">
        <v>20</v>
      </c>
      <c r="B6" s="192">
        <f>Rozpočet!H3</f>
        <v>0</v>
      </c>
      <c r="C6" s="193"/>
      <c r="D6" s="193"/>
      <c r="E6" s="193"/>
      <c r="F6" s="37"/>
    </row>
    <row r="7" spans="1:6" ht="13.5" thickBot="1">
      <c r="A7" s="32"/>
      <c r="B7" s="32"/>
      <c r="C7" s="32"/>
      <c r="D7" s="32"/>
      <c r="E7" s="32"/>
      <c r="F7" s="37"/>
    </row>
    <row r="8" spans="1:6" ht="12.75">
      <c r="A8" s="40" t="s">
        <v>23</v>
      </c>
      <c r="B8" s="41" t="s">
        <v>24</v>
      </c>
      <c r="C8" s="42" t="s">
        <v>19</v>
      </c>
      <c r="D8" s="42"/>
      <c r="E8" s="43"/>
      <c r="F8" s="44" t="s">
        <v>0</v>
      </c>
    </row>
    <row r="9" spans="1:6" ht="13.5" thickBot="1">
      <c r="A9" s="45"/>
      <c r="B9" s="46"/>
      <c r="C9" s="47" t="s">
        <v>30</v>
      </c>
      <c r="D9" s="47" t="s">
        <v>31</v>
      </c>
      <c r="E9" s="48" t="s">
        <v>25</v>
      </c>
      <c r="F9" s="48"/>
    </row>
    <row r="10" spans="1:6" ht="12.75">
      <c r="A10" s="33"/>
      <c r="B10" s="34"/>
      <c r="C10" s="49"/>
      <c r="D10" s="49"/>
      <c r="E10" s="1"/>
      <c r="F10" s="35"/>
    </row>
    <row r="11" spans="1:6" ht="12.75">
      <c r="A11" s="101">
        <v>1</v>
      </c>
      <c r="B11" s="34" t="s">
        <v>76</v>
      </c>
      <c r="C11" s="102"/>
      <c r="D11" s="118">
        <f>SUM(Rozpočet!K43)</f>
        <v>0</v>
      </c>
      <c r="E11" s="1">
        <f aca="true" t="shared" si="0" ref="E11:E18">SUM(D11)</f>
        <v>0</v>
      </c>
      <c r="F11" s="35"/>
    </row>
    <row r="12" spans="1:6" ht="12.75">
      <c r="A12" s="143">
        <v>11</v>
      </c>
      <c r="B12" s="34" t="s">
        <v>157</v>
      </c>
      <c r="C12" s="49"/>
      <c r="D12" s="144">
        <f>SUM(Rozpočet!K58)</f>
        <v>0</v>
      </c>
      <c r="E12" s="1">
        <f t="shared" si="0"/>
        <v>0</v>
      </c>
      <c r="F12" s="35"/>
    </row>
    <row r="13" spans="1:6" ht="12.75">
      <c r="A13" s="143">
        <v>27</v>
      </c>
      <c r="B13" s="34" t="s">
        <v>88</v>
      </c>
      <c r="C13" s="49"/>
      <c r="D13" s="144">
        <f>SUM(Rozpočet!K65)</f>
        <v>0</v>
      </c>
      <c r="E13" s="1">
        <f t="shared" si="0"/>
        <v>0</v>
      </c>
      <c r="F13" s="35"/>
    </row>
    <row r="14" spans="1:6" ht="12.75">
      <c r="A14" s="143">
        <v>38</v>
      </c>
      <c r="B14" s="34" t="s">
        <v>143</v>
      </c>
      <c r="C14" s="49"/>
      <c r="D14" s="144">
        <f>SUM(Rozpočet!K102)</f>
        <v>0</v>
      </c>
      <c r="E14" s="1">
        <f t="shared" si="0"/>
        <v>0</v>
      </c>
      <c r="F14" s="35"/>
    </row>
    <row r="15" spans="1:6" ht="12.75">
      <c r="A15" s="101">
        <v>5</v>
      </c>
      <c r="B15" s="34" t="s">
        <v>128</v>
      </c>
      <c r="C15" s="102"/>
      <c r="D15" s="118">
        <f>SUM(Rozpočet!K133)</f>
        <v>0</v>
      </c>
      <c r="E15" s="1">
        <f t="shared" si="0"/>
        <v>0</v>
      </c>
      <c r="F15" s="35"/>
    </row>
    <row r="16" spans="1:6" ht="12.75">
      <c r="A16" s="101">
        <v>9</v>
      </c>
      <c r="B16" s="34" t="s">
        <v>262</v>
      </c>
      <c r="C16" s="102"/>
      <c r="D16" s="118">
        <f>SUM(Rozpočet!K176)</f>
        <v>0</v>
      </c>
      <c r="E16" s="1">
        <f t="shared" si="0"/>
        <v>0</v>
      </c>
      <c r="F16" s="35"/>
    </row>
    <row r="17" spans="1:6" ht="12.75">
      <c r="A17" s="101">
        <v>96</v>
      </c>
      <c r="B17" s="34" t="s">
        <v>103</v>
      </c>
      <c r="C17" s="102"/>
      <c r="D17" s="118">
        <f>SUM(Rozpočet!K197)</f>
        <v>0</v>
      </c>
      <c r="E17" s="1">
        <f t="shared" si="0"/>
        <v>0</v>
      </c>
      <c r="F17" s="35"/>
    </row>
    <row r="18" spans="1:6" ht="12.75">
      <c r="A18" s="101">
        <v>99</v>
      </c>
      <c r="B18" s="34" t="s">
        <v>80</v>
      </c>
      <c r="C18" s="102"/>
      <c r="D18" s="118">
        <f>SUM(Rozpočet!K203)</f>
        <v>0</v>
      </c>
      <c r="E18" s="1">
        <f t="shared" si="0"/>
        <v>0</v>
      </c>
      <c r="F18" s="35"/>
    </row>
    <row r="19" spans="1:6" ht="12.75">
      <c r="A19" s="101"/>
      <c r="B19" s="34"/>
      <c r="C19" s="102"/>
      <c r="D19" s="118"/>
      <c r="E19" s="1"/>
      <c r="F19" s="35"/>
    </row>
    <row r="20" spans="1:6" ht="12.75">
      <c r="A20" s="101"/>
      <c r="B20" s="34" t="s">
        <v>91</v>
      </c>
      <c r="C20" s="102"/>
      <c r="D20" s="118">
        <f>SUM(D11:D19)</f>
        <v>0</v>
      </c>
      <c r="E20" s="1">
        <f>SUM(E11:E19)</f>
        <v>0</v>
      </c>
      <c r="F20" s="35"/>
    </row>
    <row r="21" spans="1:6" ht="12.75">
      <c r="A21" s="101"/>
      <c r="B21" s="34"/>
      <c r="C21" s="102"/>
      <c r="D21" s="118"/>
      <c r="E21" s="1"/>
      <c r="F21" s="35"/>
    </row>
    <row r="22" spans="1:6" ht="12.75">
      <c r="A22" s="101">
        <v>713</v>
      </c>
      <c r="B22" s="34" t="s">
        <v>140</v>
      </c>
      <c r="C22" s="102"/>
      <c r="D22" s="118">
        <f>SUM(Rozpočet!K143)</f>
        <v>0</v>
      </c>
      <c r="E22" s="1">
        <f>SUM(D22)</f>
        <v>0</v>
      </c>
      <c r="F22" s="35"/>
    </row>
    <row r="23" spans="1:6" ht="12.75">
      <c r="A23" s="101">
        <v>767</v>
      </c>
      <c r="B23" s="34" t="s">
        <v>97</v>
      </c>
      <c r="C23" s="102"/>
      <c r="D23" s="118">
        <f>SUM(Rozpočet!K153)</f>
        <v>0</v>
      </c>
      <c r="E23" s="1">
        <f>SUM(D23)</f>
        <v>0</v>
      </c>
      <c r="F23" s="35"/>
    </row>
    <row r="24" spans="1:6" ht="12.75">
      <c r="A24" s="101"/>
      <c r="B24" s="34"/>
      <c r="C24" s="102"/>
      <c r="D24" s="118"/>
      <c r="E24" s="1"/>
      <c r="F24" s="35"/>
    </row>
    <row r="25" spans="1:6" ht="12.75">
      <c r="A25" s="101"/>
      <c r="B25" s="34" t="s">
        <v>111</v>
      </c>
      <c r="C25" s="102"/>
      <c r="D25" s="118">
        <f>SUM(D22:D24)</f>
        <v>0</v>
      </c>
      <c r="E25" s="1">
        <f>SUM(E22:E24)</f>
        <v>0</v>
      </c>
      <c r="F25" s="35"/>
    </row>
    <row r="26" spans="1:6" ht="12.75">
      <c r="A26" s="101"/>
      <c r="B26" s="34"/>
      <c r="C26" s="102"/>
      <c r="D26" s="118"/>
      <c r="E26" s="1"/>
      <c r="F26" s="35"/>
    </row>
    <row r="27" spans="1:6" ht="12.75">
      <c r="A27" s="101"/>
      <c r="B27" s="34" t="s">
        <v>260</v>
      </c>
      <c r="C27" s="102"/>
      <c r="D27" s="118">
        <f>SUM(Rozpočet!K209)</f>
        <v>0</v>
      </c>
      <c r="E27" s="1">
        <f>SUM(D27)</f>
        <v>0</v>
      </c>
      <c r="F27" s="35"/>
    </row>
    <row r="28" spans="1:6" ht="12.75">
      <c r="A28" s="101"/>
      <c r="B28" s="34"/>
      <c r="C28" s="102"/>
      <c r="D28" s="118"/>
      <c r="E28" s="1"/>
      <c r="F28" s="35"/>
    </row>
    <row r="29" spans="1:6" ht="12.75">
      <c r="A29" s="101"/>
      <c r="B29" s="34" t="s">
        <v>263</v>
      </c>
      <c r="C29" s="102"/>
      <c r="D29" s="118">
        <f>SUM(D27:D28)</f>
        <v>0</v>
      </c>
      <c r="E29" s="1">
        <f>SUM(E27:E28)</f>
        <v>0</v>
      </c>
      <c r="F29" s="35"/>
    </row>
    <row r="30" spans="1:6" ht="13.5" thickBot="1">
      <c r="A30" s="36"/>
      <c r="B30" s="50"/>
      <c r="C30" s="50"/>
      <c r="D30" s="50"/>
      <c r="E30" s="1"/>
      <c r="F30" s="35"/>
    </row>
    <row r="31" spans="1:6" ht="13.5" thickTop="1">
      <c r="A31" s="51"/>
      <c r="B31" s="52" t="s">
        <v>25</v>
      </c>
      <c r="C31" s="54"/>
      <c r="D31" s="124">
        <f>SUM(D20,D25,D29)</f>
        <v>0</v>
      </c>
      <c r="E31" s="125">
        <f>SUM(E20,E25,E29)</f>
        <v>0</v>
      </c>
      <c r="F31" s="55"/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zoomScalePageLayoutView="0" workbookViewId="0" topLeftCell="A1">
      <selection activeCell="I45" sqref="I45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76" t="s">
        <v>59</v>
      </c>
      <c r="B1" s="277"/>
      <c r="C1" s="278"/>
      <c r="D1" s="278"/>
      <c r="E1" s="278"/>
      <c r="F1" s="278"/>
      <c r="G1" s="278"/>
      <c r="H1" s="278"/>
      <c r="I1" s="278"/>
      <c r="J1" s="278"/>
      <c r="K1" s="279"/>
    </row>
    <row r="2" spans="1:11" ht="15.75" customHeight="1">
      <c r="A2" s="280"/>
      <c r="B2" s="281"/>
      <c r="C2" s="281"/>
      <c r="D2" s="281"/>
      <c r="E2" s="281"/>
      <c r="F2" s="281"/>
      <c r="G2" s="281"/>
      <c r="H2" s="281"/>
      <c r="I2" s="281"/>
      <c r="J2" s="281"/>
      <c r="K2" s="282"/>
    </row>
    <row r="3" spans="1:11" ht="15.75" customHeigh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15.75" customHeight="1" thickBot="1">
      <c r="A4" s="283"/>
      <c r="B4" s="284"/>
      <c r="C4" s="284"/>
      <c r="D4" s="284"/>
      <c r="E4" s="284"/>
      <c r="F4" s="284"/>
      <c r="G4" s="284"/>
      <c r="H4" s="284"/>
      <c r="I4" s="284"/>
      <c r="J4" s="284"/>
      <c r="K4" s="285"/>
    </row>
    <row r="5" spans="1:11" ht="15.75" customHeight="1">
      <c r="A5" s="91" t="s">
        <v>33</v>
      </c>
      <c r="B5" s="92"/>
      <c r="C5" s="273" t="s">
        <v>112</v>
      </c>
      <c r="D5" s="190"/>
      <c r="E5" s="190"/>
      <c r="F5" s="190"/>
      <c r="G5" s="190"/>
      <c r="H5" s="190"/>
      <c r="I5" s="190"/>
      <c r="J5" s="190"/>
      <c r="K5" s="191"/>
    </row>
    <row r="6" spans="1:11" ht="15.75" customHeight="1">
      <c r="A6" s="108" t="s">
        <v>34</v>
      </c>
      <c r="B6" s="88"/>
      <c r="C6" s="274" t="s">
        <v>112</v>
      </c>
      <c r="D6" s="198"/>
      <c r="E6" s="198"/>
      <c r="F6" s="198"/>
      <c r="G6" s="198"/>
      <c r="H6" s="198"/>
      <c r="I6" s="198"/>
      <c r="J6" s="198"/>
      <c r="K6" s="275"/>
    </row>
    <row r="7" spans="1:11" ht="15.75" customHeight="1">
      <c r="A7" s="293">
        <v>4103</v>
      </c>
      <c r="B7" s="294"/>
      <c r="C7" s="294"/>
      <c r="D7" s="294"/>
      <c r="E7" s="294"/>
      <c r="F7" s="294"/>
      <c r="G7" s="294"/>
      <c r="H7" s="207" t="s">
        <v>46</v>
      </c>
      <c r="I7" s="290"/>
      <c r="J7" s="207" t="s">
        <v>47</v>
      </c>
      <c r="K7" s="208"/>
    </row>
    <row r="8" spans="1:11" ht="15.75" customHeight="1">
      <c r="A8" s="87" t="s">
        <v>35</v>
      </c>
      <c r="B8" s="88"/>
      <c r="C8" s="274" t="s">
        <v>113</v>
      </c>
      <c r="D8" s="198"/>
      <c r="E8" s="198"/>
      <c r="F8" s="198"/>
      <c r="G8" s="197"/>
      <c r="H8" s="196"/>
      <c r="I8" s="197"/>
      <c r="J8" s="194"/>
      <c r="K8" s="195"/>
    </row>
    <row r="9" spans="1:11" ht="15.75" customHeight="1">
      <c r="A9" s="108" t="s">
        <v>114</v>
      </c>
      <c r="B9" s="88"/>
      <c r="C9" s="274" t="s">
        <v>116</v>
      </c>
      <c r="D9" s="198"/>
      <c r="E9" s="198"/>
      <c r="F9" s="198"/>
      <c r="G9" s="197"/>
      <c r="H9" s="196"/>
      <c r="I9" s="197"/>
      <c r="J9" s="194"/>
      <c r="K9" s="195"/>
    </row>
    <row r="10" spans="1:11" ht="15.75" customHeight="1">
      <c r="A10" s="108" t="s">
        <v>115</v>
      </c>
      <c r="B10" s="88"/>
      <c r="C10" s="274" t="s">
        <v>117</v>
      </c>
      <c r="D10" s="198"/>
      <c r="E10" s="198"/>
      <c r="F10" s="198"/>
      <c r="G10" s="197"/>
      <c r="H10" s="196"/>
      <c r="I10" s="197"/>
      <c r="J10" s="194"/>
      <c r="K10" s="195"/>
    </row>
    <row r="11" spans="1:11" ht="15.75" customHeight="1">
      <c r="A11" s="87" t="s">
        <v>36</v>
      </c>
      <c r="B11" s="88"/>
      <c r="C11" s="196"/>
      <c r="D11" s="198"/>
      <c r="E11" s="198"/>
      <c r="F11" s="198"/>
      <c r="G11" s="197"/>
      <c r="H11" s="196"/>
      <c r="I11" s="197"/>
      <c r="J11" s="194"/>
      <c r="K11" s="195"/>
    </row>
    <row r="12" spans="1:11" ht="15.75" customHeight="1">
      <c r="A12" s="87" t="s">
        <v>37</v>
      </c>
      <c r="B12" s="88"/>
      <c r="C12" s="274"/>
      <c r="D12" s="198"/>
      <c r="E12" s="198"/>
      <c r="F12" s="198"/>
      <c r="G12" s="197"/>
      <c r="H12" s="196"/>
      <c r="I12" s="197"/>
      <c r="J12" s="194"/>
      <c r="K12" s="195"/>
    </row>
    <row r="13" spans="1:11" ht="15.75" customHeight="1">
      <c r="A13" s="87" t="s">
        <v>38</v>
      </c>
      <c r="B13" s="88"/>
      <c r="C13" s="196"/>
      <c r="D13" s="198"/>
      <c r="E13" s="198"/>
      <c r="F13" s="198"/>
      <c r="G13" s="197"/>
      <c r="H13" s="196"/>
      <c r="I13" s="197"/>
      <c r="J13" s="194"/>
      <c r="K13" s="195"/>
    </row>
    <row r="14" spans="1:11" ht="15.75" customHeight="1">
      <c r="A14" s="87" t="s">
        <v>39</v>
      </c>
      <c r="B14" s="88"/>
      <c r="C14" s="196"/>
      <c r="D14" s="198"/>
      <c r="E14" s="198"/>
      <c r="F14" s="198"/>
      <c r="G14" s="197"/>
      <c r="H14" s="196"/>
      <c r="I14" s="197"/>
      <c r="J14" s="194"/>
      <c r="K14" s="195"/>
    </row>
    <row r="15" spans="1:11" ht="15.75" customHeight="1">
      <c r="A15" s="87" t="s">
        <v>40</v>
      </c>
      <c r="B15" s="88"/>
      <c r="C15" s="196"/>
      <c r="D15" s="197"/>
      <c r="E15" s="75" t="s">
        <v>45</v>
      </c>
      <c r="F15" s="204">
        <v>0</v>
      </c>
      <c r="G15" s="204"/>
      <c r="H15" s="202" t="s">
        <v>73</v>
      </c>
      <c r="I15" s="202"/>
      <c r="J15" s="204">
        <v>0</v>
      </c>
      <c r="K15" s="205"/>
    </row>
    <row r="16" spans="1:11" ht="15.75" customHeight="1">
      <c r="A16" s="87" t="s">
        <v>41</v>
      </c>
      <c r="B16" s="88"/>
      <c r="C16" s="196"/>
      <c r="D16" s="197"/>
      <c r="E16" s="75" t="s">
        <v>44</v>
      </c>
      <c r="F16" s="260"/>
      <c r="G16" s="260"/>
      <c r="H16" s="203" t="s">
        <v>72</v>
      </c>
      <c r="I16" s="203"/>
      <c r="J16" s="203"/>
      <c r="K16" s="206"/>
    </row>
    <row r="17" spans="1:11" ht="15.75" customHeight="1" thickBot="1">
      <c r="A17" s="89" t="s">
        <v>42</v>
      </c>
      <c r="B17" s="90"/>
      <c r="C17" s="199"/>
      <c r="D17" s="289"/>
      <c r="E17" s="76" t="s">
        <v>43</v>
      </c>
      <c r="F17" s="199"/>
      <c r="G17" s="289"/>
      <c r="H17" s="199"/>
      <c r="I17" s="200"/>
      <c r="J17" s="200"/>
      <c r="K17" s="201"/>
    </row>
    <row r="18" spans="1:11" ht="21" customHeight="1" thickBot="1">
      <c r="A18" s="286" t="s">
        <v>48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8"/>
    </row>
    <row r="19" spans="1:11" ht="21.75" customHeight="1" thickBot="1">
      <c r="A19" s="265" t="s">
        <v>49</v>
      </c>
      <c r="B19" s="266"/>
      <c r="C19" s="266"/>
      <c r="D19" s="266"/>
      <c r="E19" s="267"/>
      <c r="F19" s="66"/>
      <c r="G19" s="268" t="s">
        <v>50</v>
      </c>
      <c r="H19" s="266"/>
      <c r="I19" s="266"/>
      <c r="J19" s="266"/>
      <c r="K19" s="269"/>
    </row>
    <row r="20" spans="1:11" ht="15.75" customHeight="1">
      <c r="A20" s="64">
        <v>1</v>
      </c>
      <c r="B20" s="261" t="s">
        <v>51</v>
      </c>
      <c r="C20" s="262"/>
      <c r="D20" s="93" t="s">
        <v>30</v>
      </c>
      <c r="E20" s="77">
        <v>0</v>
      </c>
      <c r="F20" s="65">
        <v>13</v>
      </c>
      <c r="G20" s="214" t="s">
        <v>85</v>
      </c>
      <c r="H20" s="215"/>
      <c r="I20" s="215"/>
      <c r="J20" s="216"/>
      <c r="K20" s="81">
        <f>PRODUCT(0.02*E31)</f>
        <v>0</v>
      </c>
    </row>
    <row r="21" spans="1:11" ht="15.75" customHeight="1">
      <c r="A21" s="61">
        <v>2</v>
      </c>
      <c r="B21" s="263"/>
      <c r="C21" s="264"/>
      <c r="D21" s="75" t="s">
        <v>31</v>
      </c>
      <c r="E21" s="78">
        <f>SUM('Rekapitulace rozpočtu'!E29)</f>
        <v>0</v>
      </c>
      <c r="F21" s="62">
        <v>14</v>
      </c>
      <c r="G21" s="196"/>
      <c r="H21" s="198"/>
      <c r="I21" s="198"/>
      <c r="J21" s="197"/>
      <c r="K21" s="82">
        <v>0</v>
      </c>
    </row>
    <row r="22" spans="1:11" ht="15.75" customHeight="1">
      <c r="A22" s="61">
        <v>3</v>
      </c>
      <c r="B22" s="291" t="s">
        <v>52</v>
      </c>
      <c r="C22" s="292"/>
      <c r="D22" s="75" t="s">
        <v>53</v>
      </c>
      <c r="E22" s="78">
        <f>SUM('Rekapitulace rozpočtu'!E20)</f>
        <v>0</v>
      </c>
      <c r="F22" s="62">
        <v>15</v>
      </c>
      <c r="G22" s="196"/>
      <c r="H22" s="198"/>
      <c r="I22" s="198"/>
      <c r="J22" s="197"/>
      <c r="K22" s="82">
        <v>0</v>
      </c>
    </row>
    <row r="23" spans="1:11" ht="15.75" customHeight="1" thickBot="1">
      <c r="A23" s="61">
        <v>4</v>
      </c>
      <c r="B23" s="263"/>
      <c r="C23" s="264"/>
      <c r="D23" s="75" t="s">
        <v>54</v>
      </c>
      <c r="E23" s="79">
        <f>SUM('Rekapitulace rozpočtu'!E25)</f>
        <v>0</v>
      </c>
      <c r="F23" s="63">
        <v>16</v>
      </c>
      <c r="G23" s="196"/>
      <c r="H23" s="198"/>
      <c r="I23" s="198"/>
      <c r="J23" s="197"/>
      <c r="K23" s="82">
        <v>0</v>
      </c>
    </row>
    <row r="24" spans="1:11" ht="15.75" customHeight="1" thickBot="1">
      <c r="A24" s="61">
        <v>5</v>
      </c>
      <c r="B24" s="240" t="s">
        <v>60</v>
      </c>
      <c r="C24" s="241"/>
      <c r="D24" s="242"/>
      <c r="E24" s="80">
        <f>SUM(E20:E23)</f>
        <v>0</v>
      </c>
      <c r="F24" s="67">
        <v>17</v>
      </c>
      <c r="G24" s="196"/>
      <c r="H24" s="198"/>
      <c r="I24" s="198"/>
      <c r="J24" s="197"/>
      <c r="K24" s="82">
        <v>0</v>
      </c>
    </row>
    <row r="25" spans="1:11" ht="15.75" customHeight="1">
      <c r="A25" s="61">
        <v>6</v>
      </c>
      <c r="B25" s="270" t="s">
        <v>61</v>
      </c>
      <c r="C25" s="271"/>
      <c r="D25" s="272"/>
      <c r="E25" s="77">
        <v>0</v>
      </c>
      <c r="F25" s="63">
        <v>18</v>
      </c>
      <c r="G25" s="196"/>
      <c r="H25" s="198"/>
      <c r="I25" s="198"/>
      <c r="J25" s="197"/>
      <c r="K25" s="82">
        <v>0</v>
      </c>
    </row>
    <row r="26" spans="1:11" ht="15.75" customHeight="1" thickBot="1">
      <c r="A26" s="61">
        <v>7</v>
      </c>
      <c r="B26" s="270" t="s">
        <v>62</v>
      </c>
      <c r="C26" s="271"/>
      <c r="D26" s="272"/>
      <c r="E26" s="79">
        <v>0</v>
      </c>
      <c r="F26" s="63">
        <v>19</v>
      </c>
      <c r="G26" s="196"/>
      <c r="H26" s="198"/>
      <c r="I26" s="198"/>
      <c r="J26" s="197"/>
      <c r="K26" s="82">
        <v>0</v>
      </c>
    </row>
    <row r="27" spans="1:11" ht="15.75" customHeight="1" thickBot="1">
      <c r="A27" s="61">
        <v>8</v>
      </c>
      <c r="B27" s="240" t="s">
        <v>63</v>
      </c>
      <c r="C27" s="241"/>
      <c r="D27" s="242"/>
      <c r="E27" s="80">
        <f>SUM(E24:E26)</f>
        <v>0</v>
      </c>
      <c r="F27" s="67">
        <v>20</v>
      </c>
      <c r="G27" s="196"/>
      <c r="H27" s="198"/>
      <c r="I27" s="198"/>
      <c r="J27" s="197"/>
      <c r="K27" s="82">
        <v>0</v>
      </c>
    </row>
    <row r="28" spans="1:11" ht="15.75" customHeight="1">
      <c r="A28" s="61">
        <v>9</v>
      </c>
      <c r="B28" s="270" t="s">
        <v>64</v>
      </c>
      <c r="C28" s="271"/>
      <c r="D28" s="272"/>
      <c r="E28" s="77">
        <v>0</v>
      </c>
      <c r="F28" s="63">
        <v>21</v>
      </c>
      <c r="G28" s="196"/>
      <c r="H28" s="198"/>
      <c r="I28" s="198"/>
      <c r="J28" s="197"/>
      <c r="K28" s="82">
        <v>0</v>
      </c>
    </row>
    <row r="29" spans="1:11" ht="15.75" customHeight="1">
      <c r="A29" s="61">
        <v>10</v>
      </c>
      <c r="B29" s="270"/>
      <c r="C29" s="271"/>
      <c r="D29" s="272"/>
      <c r="E29" s="78">
        <v>0</v>
      </c>
      <c r="F29" s="63">
        <v>22</v>
      </c>
      <c r="G29" s="196"/>
      <c r="H29" s="198"/>
      <c r="I29" s="198"/>
      <c r="J29" s="197"/>
      <c r="K29" s="82">
        <v>0</v>
      </c>
    </row>
    <row r="30" spans="1:11" ht="15.75" customHeight="1" thickBot="1">
      <c r="A30" s="61">
        <v>11</v>
      </c>
      <c r="B30" s="270" t="s">
        <v>65</v>
      </c>
      <c r="C30" s="271"/>
      <c r="D30" s="272"/>
      <c r="E30" s="79">
        <v>0</v>
      </c>
      <c r="F30" s="63">
        <v>23</v>
      </c>
      <c r="G30" s="274" t="s">
        <v>90</v>
      </c>
      <c r="H30" s="198"/>
      <c r="I30" s="198"/>
      <c r="J30" s="197"/>
      <c r="K30" s="82">
        <v>0</v>
      </c>
    </row>
    <row r="31" spans="1:11" ht="15.75" customHeight="1" thickBot="1">
      <c r="A31" s="70">
        <v>12</v>
      </c>
      <c r="B31" s="240" t="s">
        <v>66</v>
      </c>
      <c r="C31" s="241"/>
      <c r="D31" s="242"/>
      <c r="E31" s="86">
        <f>SUM(E27:E30)</f>
        <v>0</v>
      </c>
      <c r="F31" s="71">
        <v>24</v>
      </c>
      <c r="G31" s="260"/>
      <c r="H31" s="260"/>
      <c r="I31" s="260"/>
      <c r="J31" s="260"/>
      <c r="K31" s="83">
        <v>0</v>
      </c>
    </row>
    <row r="32" spans="1:11" ht="15.75" customHeight="1" thickBot="1">
      <c r="A32" s="72"/>
      <c r="B32" s="295"/>
      <c r="C32" s="296"/>
      <c r="D32" s="297"/>
      <c r="E32" s="74"/>
      <c r="F32" s="73">
        <v>25</v>
      </c>
      <c r="G32" s="217" t="s">
        <v>67</v>
      </c>
      <c r="H32" s="218"/>
      <c r="I32" s="218"/>
      <c r="J32" s="96"/>
      <c r="K32" s="84">
        <f>SUM(K20:K31)</f>
        <v>0</v>
      </c>
    </row>
    <row r="33" spans="1:11" ht="15.75" customHeight="1" thickBot="1">
      <c r="A33" s="251"/>
      <c r="B33" s="252"/>
      <c r="C33" s="252"/>
      <c r="D33" s="252"/>
      <c r="E33" s="252"/>
      <c r="F33" s="256" t="s">
        <v>55</v>
      </c>
      <c r="G33" s="257"/>
      <c r="H33" s="257"/>
      <c r="I33" s="257"/>
      <c r="J33" s="258"/>
      <c r="K33" s="259"/>
    </row>
    <row r="34" spans="1:11" ht="15.75" customHeight="1" thickBot="1">
      <c r="A34" s="251"/>
      <c r="B34" s="252"/>
      <c r="C34" s="252"/>
      <c r="D34" s="252"/>
      <c r="E34" s="252"/>
      <c r="F34" s="68">
        <v>26</v>
      </c>
      <c r="G34" s="298" t="s">
        <v>68</v>
      </c>
      <c r="H34" s="298"/>
      <c r="I34" s="298"/>
      <c r="J34" s="240"/>
      <c r="K34" s="86">
        <f>E31+K32</f>
        <v>0</v>
      </c>
    </row>
    <row r="35" spans="1:11" ht="15.75" customHeight="1">
      <c r="A35" s="251"/>
      <c r="B35" s="252"/>
      <c r="C35" s="252"/>
      <c r="D35" s="252"/>
      <c r="E35" s="252"/>
      <c r="F35" s="68">
        <v>27</v>
      </c>
      <c r="G35" s="203" t="s">
        <v>92</v>
      </c>
      <c r="H35" s="202"/>
      <c r="I35" s="202"/>
      <c r="J35" s="202"/>
      <c r="K35" s="97">
        <f>PRODUCT(K34*0.21)</f>
        <v>0</v>
      </c>
    </row>
    <row r="36" spans="1:11" ht="15.75" customHeight="1">
      <c r="A36" s="251"/>
      <c r="B36" s="252"/>
      <c r="C36" s="252"/>
      <c r="D36" s="252"/>
      <c r="E36" s="252"/>
      <c r="F36" s="68">
        <v>28</v>
      </c>
      <c r="G36" s="203"/>
      <c r="H36" s="202"/>
      <c r="I36" s="202"/>
      <c r="J36" s="202"/>
      <c r="K36" s="98"/>
    </row>
    <row r="37" spans="1:11" ht="15.75" customHeight="1" thickBot="1">
      <c r="A37" s="251"/>
      <c r="B37" s="252"/>
      <c r="C37" s="252"/>
      <c r="D37" s="252"/>
      <c r="E37" s="252"/>
      <c r="F37" s="68">
        <v>29</v>
      </c>
      <c r="G37" s="203"/>
      <c r="H37" s="202"/>
      <c r="I37" s="202"/>
      <c r="J37" s="202"/>
      <c r="K37" s="98">
        <v>0</v>
      </c>
    </row>
    <row r="38" spans="1:11" ht="15.75" customHeight="1" thickBot="1">
      <c r="A38" s="251"/>
      <c r="B38" s="252"/>
      <c r="C38" s="252"/>
      <c r="D38" s="252"/>
      <c r="E38" s="252"/>
      <c r="F38" s="69">
        <v>30</v>
      </c>
      <c r="G38" s="209" t="s">
        <v>74</v>
      </c>
      <c r="H38" s="209"/>
      <c r="I38" s="209"/>
      <c r="J38" s="210"/>
      <c r="K38" s="86">
        <f>SUM(K34:K37)</f>
        <v>0</v>
      </c>
    </row>
    <row r="39" spans="1:11" ht="15.75" customHeight="1">
      <c r="A39" s="253"/>
      <c r="B39" s="254"/>
      <c r="C39" s="254"/>
      <c r="D39" s="254"/>
      <c r="E39" s="254"/>
      <c r="F39" s="254"/>
      <c r="G39" s="254"/>
      <c r="H39" s="254"/>
      <c r="I39" s="254"/>
      <c r="J39" s="254"/>
      <c r="K39" s="255"/>
    </row>
    <row r="40" spans="1:11" ht="15.75" customHeight="1">
      <c r="A40" s="94"/>
      <c r="B40" s="95"/>
      <c r="C40" s="85"/>
      <c r="D40" s="246"/>
      <c r="E40" s="247"/>
      <c r="F40" s="211" t="s">
        <v>69</v>
      </c>
      <c r="G40" s="212"/>
      <c r="H40" s="213"/>
      <c r="I40" s="225"/>
      <c r="J40" s="226"/>
      <c r="K40" s="227"/>
    </row>
    <row r="41" spans="1:11" ht="15.75" customHeight="1">
      <c r="A41" s="228"/>
      <c r="B41" s="229"/>
      <c r="C41" s="230"/>
      <c r="D41" s="248"/>
      <c r="E41" s="249"/>
      <c r="F41" s="211" t="s">
        <v>70</v>
      </c>
      <c r="G41" s="212"/>
      <c r="H41" s="213"/>
      <c r="I41" s="225"/>
      <c r="J41" s="226"/>
      <c r="K41" s="227"/>
    </row>
    <row r="42" spans="1:11" ht="15.75" customHeight="1">
      <c r="A42" s="231"/>
      <c r="B42" s="232"/>
      <c r="C42" s="233"/>
      <c r="D42" s="248"/>
      <c r="E42" s="249"/>
      <c r="F42" s="211" t="s">
        <v>71</v>
      </c>
      <c r="G42" s="212"/>
      <c r="H42" s="213"/>
      <c r="I42" s="219"/>
      <c r="J42" s="220"/>
      <c r="K42" s="221"/>
    </row>
    <row r="43" spans="1:11" ht="15.75" customHeight="1">
      <c r="A43" s="234"/>
      <c r="B43" s="235"/>
      <c r="C43" s="236"/>
      <c r="D43" s="248"/>
      <c r="E43" s="249"/>
      <c r="F43" s="211"/>
      <c r="G43" s="212"/>
      <c r="H43" s="213"/>
      <c r="I43" s="225"/>
      <c r="J43" s="226"/>
      <c r="K43" s="227"/>
    </row>
    <row r="44" spans="1:11" ht="15.75" customHeight="1" thickBot="1">
      <c r="A44" s="243" t="s">
        <v>56</v>
      </c>
      <c r="B44" s="244"/>
      <c r="C44" s="245"/>
      <c r="D44" s="250" t="s">
        <v>57</v>
      </c>
      <c r="E44" s="245"/>
      <c r="F44" s="237" t="s">
        <v>58</v>
      </c>
      <c r="G44" s="238"/>
      <c r="H44" s="239"/>
      <c r="I44" s="222" t="s">
        <v>284</v>
      </c>
      <c r="J44" s="223"/>
      <c r="K44" s="224"/>
    </row>
  </sheetData>
  <sheetProtection/>
  <mergeCells count="88"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  <mergeCell ref="C11:G11"/>
    <mergeCell ref="C12:G12"/>
    <mergeCell ref="C13:G13"/>
    <mergeCell ref="B22:C23"/>
    <mergeCell ref="A7:G7"/>
    <mergeCell ref="C8:G8"/>
    <mergeCell ref="C9:G9"/>
    <mergeCell ref="C10:G10"/>
    <mergeCell ref="B26:D26"/>
    <mergeCell ref="B24:D24"/>
    <mergeCell ref="C5:K5"/>
    <mergeCell ref="C6:K6"/>
    <mergeCell ref="A1:K4"/>
    <mergeCell ref="A18:K18"/>
    <mergeCell ref="F17:G17"/>
    <mergeCell ref="C14:G14"/>
    <mergeCell ref="C16:D16"/>
    <mergeCell ref="C17:D17"/>
    <mergeCell ref="F33:K33"/>
    <mergeCell ref="H8:I8"/>
    <mergeCell ref="C15:D15"/>
    <mergeCell ref="B31:D31"/>
    <mergeCell ref="F15:G15"/>
    <mergeCell ref="F16:G16"/>
    <mergeCell ref="B20:C21"/>
    <mergeCell ref="A19:E19"/>
    <mergeCell ref="G19:K19"/>
    <mergeCell ref="B25:D25"/>
    <mergeCell ref="F43:H43"/>
    <mergeCell ref="B27:D27"/>
    <mergeCell ref="A44:C44"/>
    <mergeCell ref="D40:E43"/>
    <mergeCell ref="D44:E44"/>
    <mergeCell ref="A33:E38"/>
    <mergeCell ref="A39:K39"/>
    <mergeCell ref="I40:K40"/>
    <mergeCell ref="G35:J35"/>
    <mergeCell ref="G37:J37"/>
    <mergeCell ref="G32:I32"/>
    <mergeCell ref="G24:J24"/>
    <mergeCell ref="I42:K42"/>
    <mergeCell ref="I44:K44"/>
    <mergeCell ref="I43:K43"/>
    <mergeCell ref="A41:C41"/>
    <mergeCell ref="A42:C43"/>
    <mergeCell ref="F44:H44"/>
    <mergeCell ref="F42:H42"/>
    <mergeCell ref="I41:K41"/>
    <mergeCell ref="H11:I11"/>
    <mergeCell ref="H12:I12"/>
    <mergeCell ref="J11:K11"/>
    <mergeCell ref="G38:J38"/>
    <mergeCell ref="F40:H40"/>
    <mergeCell ref="F41:H41"/>
    <mergeCell ref="G20:J20"/>
    <mergeCell ref="G21:J21"/>
    <mergeCell ref="G22:J22"/>
    <mergeCell ref="G23:J23"/>
    <mergeCell ref="J7:K7"/>
    <mergeCell ref="J8:K8"/>
    <mergeCell ref="J9:K9"/>
    <mergeCell ref="J10:K10"/>
    <mergeCell ref="H9:I9"/>
    <mergeCell ref="H10:I10"/>
    <mergeCell ref="H7:I7"/>
    <mergeCell ref="G27:J27"/>
    <mergeCell ref="G28:J28"/>
    <mergeCell ref="H17:K17"/>
    <mergeCell ref="G25:J25"/>
    <mergeCell ref="H15:I15"/>
    <mergeCell ref="H16:I16"/>
    <mergeCell ref="J15:K15"/>
    <mergeCell ref="J16:K16"/>
    <mergeCell ref="J12:K12"/>
    <mergeCell ref="J13:K13"/>
    <mergeCell ref="J14:K14"/>
    <mergeCell ref="H13:I13"/>
    <mergeCell ref="H14:I14"/>
    <mergeCell ref="G26:J26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Bozena Antolakova</cp:lastModifiedBy>
  <cp:lastPrinted>2016-02-26T05:55:38Z</cp:lastPrinted>
  <dcterms:created xsi:type="dcterms:W3CDTF">2000-09-05T09:25:34Z</dcterms:created>
  <dcterms:modified xsi:type="dcterms:W3CDTF">2017-03-08T15:14:20Z</dcterms:modified>
  <cp:category/>
  <cp:version/>
  <cp:contentType/>
  <cp:contentStatus/>
</cp:coreProperties>
</file>